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敦賀市申告書、チェックリスト、特例対象資産一覧" sheetId="1" r:id="rId1"/>
  </sheets>
  <definedNames>
    <definedName name="_xlfn.IFERROR" hidden="1">#NAME?</definedName>
    <definedName name="_xlnm.Print_Area" localSheetId="0">'敦賀市申告書、チェックリスト、特例対象資産一覧'!$A$1:$AB$201</definedName>
  </definedNames>
  <calcPr fullCalcOnLoad="1"/>
</workbook>
</file>

<file path=xl/comments1.xml><?xml version="1.0" encoding="utf-8"?>
<comments xmlns="http://schemas.openxmlformats.org/spreadsheetml/2006/main">
  <authors>
    <author>作成者</author>
  </authors>
  <commentList>
    <comment ref="AB3" authorId="0">
      <text>
        <r>
          <rPr>
            <b/>
            <sz val="16"/>
            <color indexed="10"/>
            <rFont val="BIZ UDP明朝 Medium"/>
            <family val="1"/>
          </rPr>
          <t>印刷する際は、1ページ目及び2ページ目は両面印刷で行ってください</t>
        </r>
      </text>
    </comment>
    <comment ref="V168" authorId="0">
      <text>
        <r>
          <rPr>
            <sz val="12"/>
            <rFont val="ＭＳ Ｐゴシック"/>
            <family val="3"/>
          </rPr>
          <t>　課税床面積、割合を入力すれば
　自動計算されます。</t>
        </r>
      </text>
    </comment>
  </commentList>
</comments>
</file>

<file path=xl/sharedStrings.xml><?xml version="1.0" encoding="utf-8"?>
<sst xmlns="http://schemas.openxmlformats.org/spreadsheetml/2006/main" count="357" uniqueCount="245">
  <si>
    <t>令和</t>
  </si>
  <si>
    <t>年</t>
  </si>
  <si>
    <t>月</t>
  </si>
  <si>
    <t>日</t>
  </si>
  <si>
    <t>記</t>
  </si>
  <si>
    <t>※日中連絡がとれる電話番号をご記載ください</t>
  </si>
  <si>
    <t>※法人にあってはその名称をご記載ください</t>
  </si>
  <si>
    <t>㊞</t>
  </si>
  <si>
    <t>担当者氏名</t>
  </si>
  <si>
    <t>令和２年</t>
  </si>
  <si>
    <t>月</t>
  </si>
  <si>
    <t>日</t>
  </si>
  <si>
    <t>から</t>
  </si>
  <si>
    <t>月</t>
  </si>
  <si>
    <t>※令和２年２月から１０月までの連続する３月を記載</t>
  </si>
  <si>
    <t>左の期間の前年同期</t>
  </si>
  <si>
    <t>円</t>
  </si>
  <si>
    <t>合計</t>
  </si>
  <si>
    <t>・・・①</t>
  </si>
  <si>
    <t>・・・②</t>
  </si>
  <si>
    <t>事業収入割合</t>
  </si>
  <si>
    <t>(　①　／　②　）　</t>
  </si>
  <si>
    <t>同   年</t>
  </si>
  <si>
    <t>資産</t>
  </si>
  <si>
    <t>誓約事項について</t>
  </si>
  <si>
    <t>　</t>
  </si>
  <si>
    <t>（１）</t>
  </si>
  <si>
    <t>（２）</t>
  </si>
  <si>
    <t>（３）</t>
  </si>
  <si>
    <t>（４）</t>
  </si>
  <si>
    <t>代表者役職</t>
  </si>
  <si>
    <t>代表者氏名</t>
  </si>
  <si>
    <t>住　　　　所</t>
  </si>
  <si>
    <t>名　　　　称</t>
  </si>
  <si>
    <t>チェックリスト</t>
  </si>
  <si>
    <t>確認欄</t>
  </si>
  <si>
    <t>確認事項</t>
  </si>
  <si>
    <t>No</t>
  </si>
  <si>
    <t>住　　　　 所</t>
  </si>
  <si>
    <t>連　 絡　 先</t>
  </si>
  <si>
    <t>業　 種　 名</t>
  </si>
  <si>
    <t>農業</t>
  </si>
  <si>
    <t>林業</t>
  </si>
  <si>
    <t>漁業（水産養殖業を除く)</t>
  </si>
  <si>
    <t>水産養殖業</t>
  </si>
  <si>
    <t>総合工事業</t>
  </si>
  <si>
    <t>職別工事業(設備工事業を除く)</t>
  </si>
  <si>
    <t>設備工事業</t>
  </si>
  <si>
    <t>食料品製造業</t>
  </si>
  <si>
    <t>飲料・たばこ・飼料製造業</t>
  </si>
  <si>
    <t>繊維工業</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</si>
  <si>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</si>
  <si>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</si>
  <si>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</si>
  <si>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</si>
  <si>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</si>
  <si>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</si>
  <si>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</si>
  <si>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</si>
  <si>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</si>
  <si>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</si>
  <si>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</si>
  <si>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</si>
  <si>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</si>
  <si>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</si>
  <si>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</si>
  <si>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</si>
  <si>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</si>
  <si>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</si>
  <si>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</si>
  <si>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</si>
  <si>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電気業</t>
  </si>
  <si>
    <t>ガス業</t>
  </si>
  <si>
    <t>熱供給業</t>
  </si>
  <si>
    <t>水道業</t>
  </si>
  <si>
    <t>通信業</t>
  </si>
  <si>
    <t>放送業</t>
  </si>
  <si>
    <t>情報サービス業</t>
  </si>
  <si>
    <t>インターネット附随サービス業</t>
  </si>
  <si>
    <t>映像・音声・文字情報制作業</t>
  </si>
  <si>
    <t>鉄道業</t>
  </si>
  <si>
    <t>道路旅客運送業</t>
  </si>
  <si>
    <t>道路貨物運送業</t>
  </si>
  <si>
    <t>航空運輸業</t>
  </si>
  <si>
    <t>倉庫業</t>
  </si>
  <si>
    <t>運輸に附帯するサービス業</t>
  </si>
  <si>
    <t>郵便業（信書便事業を含む）</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</si>
  <si>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</si>
  <si>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</si>
  <si>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</si>
  <si>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</si>
  <si>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</si>
  <si>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</si>
  <si>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</si>
  <si>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</si>
  <si>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</si>
  <si>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</si>
  <si>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その他の小売業</t>
  </si>
  <si>
    <t>無店舗小売業</t>
  </si>
  <si>
    <t>銀行業</t>
  </si>
  <si>
    <t>協同組織金融業</t>
  </si>
  <si>
    <t>貸金業,クレジットカード業等非預金信用機関</t>
  </si>
  <si>
    <t>金融商品取引業,商品先物取引業</t>
  </si>
  <si>
    <t>補助的金融業等</t>
  </si>
  <si>
    <t>不動産取引業</t>
  </si>
  <si>
    <t>不動産賃貸業・管理業</t>
  </si>
  <si>
    <t>物品賃貸業</t>
  </si>
  <si>
    <t>学術・開発研究機関</t>
  </si>
  <si>
    <t>専門サービス業(他に分類されないもの)</t>
  </si>
  <si>
    <t>広告業</t>
  </si>
  <si>
    <t>技術サービス業（他に分類されないもの）</t>
  </si>
  <si>
    <t>宿泊業</t>
  </si>
  <si>
    <t>飲食店</t>
  </si>
  <si>
    <t>持ち帰り・配達飲食サービス業</t>
  </si>
  <si>
    <t>洗濯・理容・美容・浴場業</t>
  </si>
  <si>
    <t>その他の生活関連サービス業</t>
  </si>
  <si>
    <t>娯楽業</t>
  </si>
  <si>
    <t>学校教育</t>
  </si>
  <si>
    <t>その他の教育,学習支援業</t>
  </si>
  <si>
    <t>医療業</t>
  </si>
  <si>
    <t>保健衛生</t>
  </si>
  <si>
    <t>社会保険・社会福祉・介護事業</t>
  </si>
  <si>
    <t>郵便局</t>
  </si>
  <si>
    <t>協同組合（他に分類されないもの）</t>
  </si>
  <si>
    <t>廃棄物処理業</t>
  </si>
  <si>
    <t>自動車整備業</t>
  </si>
  <si>
    <t>機械等修理業（別掲を除く）</t>
  </si>
  <si>
    <t>職業紹介・労働者派遣業</t>
  </si>
  <si>
    <t>その他の事業サービス業</t>
  </si>
  <si>
    <t>政治・経済・文化団体</t>
  </si>
  <si>
    <t>宗教</t>
  </si>
  <si>
    <t>その他のサービス業</t>
  </si>
  <si>
    <t>国家公務</t>
  </si>
  <si>
    <t>地方公務</t>
  </si>
  <si>
    <t>分類不能の産業</t>
  </si>
  <si>
    <t>日本標準産業分類における中分類</t>
  </si>
  <si>
    <t>●</t>
  </si>
  <si>
    <t>鉱業,採石業,砂利採取業</t>
  </si>
  <si>
    <t>01</t>
  </si>
  <si>
    <t>02</t>
  </si>
  <si>
    <t>03</t>
  </si>
  <si>
    <t>04</t>
  </si>
  <si>
    <t>05</t>
  </si>
  <si>
    <t>06</t>
  </si>
  <si>
    <t>07</t>
  </si>
  <si>
    <t>08</t>
  </si>
  <si>
    <t>09</t>
  </si>
  <si>
    <t>申   告   者
氏名（名称）</t>
  </si>
  <si>
    <t>市受付欄</t>
  </si>
  <si>
    <t>申告書</t>
  </si>
  <si>
    <t>システム</t>
  </si>
  <si>
    <t>No</t>
  </si>
  <si>
    <t>家屋の表示</t>
  </si>
  <si>
    <t>床面積</t>
  </si>
  <si>
    <t>例</t>
  </si>
  <si>
    <t>所在</t>
  </si>
  <si>
    <t>家屋番号</t>
  </si>
  <si>
    <t>うち事業用部分</t>
  </si>
  <si>
    <t>割合</t>
  </si>
  <si>
    <t>○○町××番地△</t>
  </si>
  <si>
    <t>㎡</t>
  </si>
  <si>
    <t>％</t>
  </si>
  <si>
    <t>事業専用割合が分かる資料（青色申告決算書等）を添付すること。</t>
  </si>
  <si>
    <t>償却資産については、毎年行われる申告をもって特例対象一覧を提出したこととなる。</t>
  </si>
  <si>
    <t>特例申告の有無</t>
  </si>
  <si>
    <t>特例対象資産について（申告する資産に〇をつけてください）</t>
  </si>
  <si>
    <t>※</t>
  </si>
  <si>
    <r>
      <t>償却資産</t>
    </r>
    <r>
      <rPr>
        <sz val="16"/>
        <color indexed="8"/>
        <rFont val="BIZ UDP明朝 Medium"/>
        <family val="1"/>
      </rPr>
      <t>※</t>
    </r>
  </si>
  <si>
    <t>外国公務</t>
  </si>
  <si>
    <r>
      <t>事業収入が前年同期比で３０％以上５０％未満減少している場合　</t>
    </r>
    <r>
      <rPr>
        <b/>
        <u val="single"/>
        <sz val="12"/>
        <color indexed="8"/>
        <rFont val="BIZ UDP明朝 Medium"/>
        <family val="1"/>
      </rPr>
      <t>軽減率：１／２</t>
    </r>
  </si>
  <si>
    <r>
      <t>事業収入が前年同期比で５０％以上減少している場合　</t>
    </r>
    <r>
      <rPr>
        <b/>
        <u val="single"/>
        <sz val="12"/>
        <color indexed="8"/>
        <rFont val="BIZ UDP明朝 Medium"/>
        <family val="1"/>
      </rPr>
      <t>軽減率：全額</t>
    </r>
  </si>
  <si>
    <t>※1</t>
  </si>
  <si>
    <t>※2</t>
  </si>
  <si>
    <t>※3</t>
  </si>
  <si>
    <r>
      <rPr>
        <sz val="12"/>
        <color indexed="8"/>
        <rFont val="BIZ UDP明朝 Medium"/>
        <family val="1"/>
      </rPr>
      <t>事業収入割合</t>
    </r>
    <r>
      <rPr>
        <sz val="16"/>
        <color indexed="8"/>
        <rFont val="BIZ UDP明朝 Medium"/>
        <family val="1"/>
      </rPr>
      <t xml:space="preserve">
　　　50％以下</t>
    </r>
  </si>
  <si>
    <r>
      <rPr>
        <sz val="12"/>
        <color indexed="8"/>
        <rFont val="BIZ UDP明朝 Medium"/>
        <family val="1"/>
      </rPr>
      <t>事業収入割合</t>
    </r>
    <r>
      <rPr>
        <sz val="16"/>
        <color indexed="8"/>
        <rFont val="BIZ UDP明朝 Medium"/>
        <family val="1"/>
      </rPr>
      <t xml:space="preserve">
　50％超70％以下</t>
    </r>
  </si>
  <si>
    <t>代表者氏名</t>
  </si>
  <si>
    <t>新型コロナウイルス感染症等に係る中小事業者等の事業用家屋及び償却資産に対する
固定資産税及び都市計画税の課税標準の特例措置に関する申告</t>
  </si>
  <si>
    <t>水運業</t>
  </si>
  <si>
    <t>木材・木製品製造業(家具を除く)</t>
  </si>
  <si>
    <t>保険業（保険媒介代理業,保険サービス業を含む)</t>
  </si>
  <si>
    <r>
      <t>事業収入</t>
    </r>
    <r>
      <rPr>
        <sz val="16"/>
        <color indexed="8"/>
        <rFont val="BIZ UDP明朝 Medium"/>
        <family val="1"/>
      </rPr>
      <t>割合について</t>
    </r>
  </si>
  <si>
    <t>この申告書のほか、令和３年度の償却資産申告書の提出が必要です。</t>
  </si>
  <si>
    <t>１．用紙の大きさは、日本産業規格Ａ４とする。</t>
  </si>
  <si>
    <t>（備考）</t>
  </si>
  <si>
    <t>３．「連絡先」については、日中連絡がとれる電話番号等を記載すること。</t>
  </si>
  <si>
    <t>５．「業種名」については、日本標準産業分類における中分類で記載すること。</t>
  </si>
  <si>
    <t>７．本特例の申告は令和３年２月１日までに敦賀市に対して行うこと。</t>
  </si>
  <si>
    <t>鉄骨造</t>
  </si>
  <si>
    <t>事務所</t>
  </si>
  <si>
    <t>課税床面積</t>
  </si>
  <si>
    <t>認定支援機関等担当者名</t>
  </si>
  <si>
    <t>認定支援機関等電話番号</t>
  </si>
  <si>
    <t>認定支援機関等メールアドレス</t>
  </si>
  <si>
    <t>償却資産については、毎年行われる申告をもって特例対象資産一覧を提出したこととなります。</t>
  </si>
  <si>
    <t>２．本申告において、申告すべき事項について虚偽の申告をした者は、地方税法附則第63条第４項又は第５項の</t>
  </si>
  <si>
    <t>　　規定に基づき１年以下の懲役又は50万円以下の罰金に処される場合があることに留意すること。</t>
  </si>
  <si>
    <t>４．「氏名（名称）」については、個人事業主にあってはその氏名を、法人にあってはその名称を記載すること。</t>
  </si>
  <si>
    <t>そのまん延防止のための措置の影響によるものであること。</t>
  </si>
  <si>
    <t>「１　事業収入割合について」に記載した事業収入割合の減少は、新型コロナウイルス感染症及び</t>
  </si>
  <si>
    <t>第２条第５項に規定する「性風俗関連特殊営業」を営んでいないこと。</t>
  </si>
  <si>
    <t>申告者は、風俗営業等の規制及び業務の適正化等に関する法律（昭和２３年法律第１２２号）</t>
  </si>
  <si>
    <t>（申告者が資本若しくは出資を有する法人である場合、）申告者は、資本金の額若しくは</t>
  </si>
  <si>
    <t>出資金の額が１億円以下であり、かつ、次に掲げる事由のいずれにも該当しないこと。</t>
  </si>
  <si>
    <t>②その発行済株式又は出資の総数又は総額の３分の２以上が大規模法人の所有に属している法人</t>
  </si>
  <si>
    <t>　 総額の２分の１以上が同一の大規模法人（※）の所有に属している法人</t>
  </si>
  <si>
    <t>①その発行済株式又は出資（その有する自己の株式又は出資を除く。②において同じ。）の総数又は</t>
  </si>
  <si>
    <t>　　　　</t>
  </si>
  <si>
    <t>※「大規模法人」とは租税特別措置法施行令第２７条の４第１２項に規定する大規模法人のことをいう。</t>
  </si>
  <si>
    <t>（申告者が資本若しくは出資を有しない法人又は租税特別措置法第１０条第７項第６号に規定する</t>
  </si>
  <si>
    <t>中小事業者である場合、）申告者は、常時使用する従業員の数が１,000人以下であること。</t>
  </si>
  <si>
    <t>両面で印刷してください（オモテ）</t>
  </si>
  <si>
    <t>両面で印刷してください（ウラ）</t>
  </si>
  <si>
    <t>（別紙）　特例対象資産一覧</t>
  </si>
  <si>
    <t>【認定経営革新等支援機関等（以下「認定支援機関等」という。）確認欄】</t>
  </si>
  <si>
    <r>
      <t xml:space="preserve">　　　　　通知書番号
</t>
    </r>
    <r>
      <rPr>
        <sz val="11"/>
        <rFont val="BIZ UDP明朝 Medium"/>
        <family val="1"/>
      </rPr>
      <t>※納税通知書の右上部に記載されている数字
　 （最大８桁）</t>
    </r>
  </si>
  <si>
    <r>
      <rPr>
        <b/>
        <u val="single"/>
        <sz val="16"/>
        <rFont val="BIZ UDP明朝 Medium"/>
        <family val="1"/>
      </rPr>
      <t>事業用家屋</t>
    </r>
    <r>
      <rPr>
        <sz val="16"/>
        <rFont val="BIZ UDP明朝 Medium"/>
        <family val="1"/>
      </rPr>
      <t>（別紙のとおり）</t>
    </r>
  </si>
  <si>
    <t>※事業収入とは一般的な収益事業における売上高と同義です。給付金や補助金収入、事業外収益は含みません。</t>
  </si>
  <si>
    <r>
      <t xml:space="preserve"> 　 地方税法附則第６３条</t>
    </r>
    <r>
      <rPr>
        <sz val="12"/>
        <rFont val="BIZ UDP明朝 Medium"/>
        <family val="1"/>
      </rPr>
      <t>※</t>
    </r>
    <r>
      <rPr>
        <sz val="16"/>
        <rFont val="BIZ UDP明朝 Medium"/>
        <family val="1"/>
      </rPr>
      <t>に規定する新型コロナウイルス感染症等に係る中小事業者等の家屋及び償却資産に対する固定資産税及び都市計画税の令和３年度課税標準の特例措置について、下記のとおり申告いたします。
※令和２年１２月３１日以前は附則第６１条</t>
    </r>
  </si>
  <si>
    <t>敦賀市長　あて</t>
  </si>
  <si>
    <r>
      <t>　申告に際しては下記記載の事項を確認し、確認欄に</t>
    </r>
    <r>
      <rPr>
        <b/>
        <sz val="16"/>
        <color indexed="8"/>
        <rFont val="BIZ UDP明朝 Medium"/>
        <family val="1"/>
      </rPr>
      <t>〇を記入してください。</t>
    </r>
    <r>
      <rPr>
        <sz val="16"/>
        <color indexed="8"/>
        <rFont val="BIZ UDP明朝 Medium"/>
        <family val="1"/>
      </rPr>
      <t xml:space="preserve">
　確認後は、市へ</t>
    </r>
    <r>
      <rPr>
        <b/>
        <u val="single"/>
        <sz val="16"/>
        <color indexed="10"/>
        <rFont val="BIZ UDP明朝 Medium"/>
        <family val="1"/>
      </rPr>
      <t>申告書</t>
    </r>
    <r>
      <rPr>
        <u val="single"/>
        <sz val="16"/>
        <color indexed="10"/>
        <rFont val="BIZ UDP明朝 Medium"/>
        <family val="1"/>
      </rPr>
      <t>、</t>
    </r>
    <r>
      <rPr>
        <b/>
        <u val="single"/>
        <sz val="16"/>
        <color indexed="10"/>
        <rFont val="BIZ UDP明朝 Medium"/>
        <family val="1"/>
      </rPr>
      <t>チェックリスト、Ｎｏ.9の必要書類</t>
    </r>
    <r>
      <rPr>
        <sz val="16"/>
        <color indexed="8"/>
        <rFont val="BIZ UDP明朝 Medium"/>
        <family val="1"/>
      </rPr>
      <t xml:space="preserve">を提出してください。
</t>
    </r>
  </si>
  <si>
    <r>
      <t>軽減を申告する資産は</t>
    </r>
    <r>
      <rPr>
        <b/>
        <u val="single"/>
        <sz val="16"/>
        <rFont val="BIZ UDP明朝 Medium"/>
        <family val="1"/>
      </rPr>
      <t>令和３年１月１日時点の資産</t>
    </r>
    <r>
      <rPr>
        <sz val="16"/>
        <rFont val="BIZ UDP明朝 Medium"/>
        <family val="1"/>
      </rPr>
      <t xml:space="preserve">と一致している。
</t>
    </r>
    <r>
      <rPr>
        <sz val="12"/>
        <rFont val="BIZ UDP明朝 Medium"/>
        <family val="1"/>
      </rPr>
      <t>※認定支援機関等の確認後、特例対象資産に</t>
    </r>
    <r>
      <rPr>
        <b/>
        <u val="single"/>
        <sz val="12"/>
        <rFont val="BIZ UDP明朝 Medium"/>
        <family val="1"/>
      </rPr>
      <t>変更が生じた場合、再度確認を受ける必要があります</t>
    </r>
    <r>
      <rPr>
        <sz val="12"/>
        <rFont val="BIZ UDP明朝 Medium"/>
        <family val="1"/>
      </rPr>
      <t>。</t>
    </r>
  </si>
  <si>
    <t>家屋の種類</t>
  </si>
  <si>
    <t>家屋の構造</t>
  </si>
  <si>
    <r>
      <t>××番</t>
    </r>
    <r>
      <rPr>
        <sz val="12"/>
        <rFont val="Segoe UI Symbol"/>
        <family val="2"/>
      </rPr>
      <t>△</t>
    </r>
  </si>
  <si>
    <t>認定支援機関等の確認を受けた後、資産の異動・取得等があった場合には、再度確認を受けること。</t>
  </si>
  <si>
    <t>家屋の種類</t>
  </si>
  <si>
    <t>６．本特例の申告にあっては、事前に認定支援機関等の確認を受けること。</t>
  </si>
  <si>
    <t>まで</t>
  </si>
  <si>
    <t>地方税法附則第６３条第１項第１号に該当</t>
  </si>
  <si>
    <t>地方税法附則第６３条第１項第２号に該当</t>
  </si>
  <si>
    <t>以下の（１）から（４）までについて、事実に相違ないことを誓約します。</t>
  </si>
  <si>
    <r>
      <rPr>
        <b/>
        <u val="single"/>
        <sz val="16"/>
        <color indexed="8"/>
        <rFont val="BIZ UDP明朝 Medium"/>
        <family val="1"/>
      </rPr>
      <t>本特例の申告において、申告すべき事項について虚偽は無く、本申告書の「３　誓約事項について」を確認した。</t>
    </r>
    <r>
      <rPr>
        <sz val="16"/>
        <color indexed="8"/>
        <rFont val="BIZ UDP明朝 Medium"/>
        <family val="1"/>
      </rPr>
      <t xml:space="preserve">
</t>
    </r>
    <r>
      <rPr>
        <sz val="12"/>
        <color indexed="8"/>
        <rFont val="BIZ UDP明朝 Medium"/>
        <family val="1"/>
      </rPr>
      <t>※虚偽の申告をした者は、改正後の地方税法附則第６３条第４項又は第５項の規定に基づき１年以下の懲役又は５０万円以下の罰金に処される場合があります。</t>
    </r>
  </si>
  <si>
    <t>令和２年度納税通知書における固定資産の課税明細の表記に合わせて記載すること。</t>
  </si>
  <si>
    <t>（令和２年度納税通知書の課税明細に記載のない家屋については１棟ごとに記載すること。）</t>
  </si>
  <si>
    <r>
      <t>（１枚目オモテ）上段の「</t>
    </r>
    <r>
      <rPr>
        <b/>
        <u val="single"/>
        <sz val="16"/>
        <color indexed="8"/>
        <rFont val="BIZ UDP明朝 Medium"/>
        <family val="1"/>
      </rPr>
      <t>連絡先</t>
    </r>
    <r>
      <rPr>
        <sz val="16"/>
        <color indexed="8"/>
        <rFont val="BIZ UDP明朝 Medium"/>
        <family val="1"/>
      </rPr>
      <t>」には、</t>
    </r>
    <r>
      <rPr>
        <b/>
        <u val="single"/>
        <sz val="16"/>
        <color indexed="8"/>
        <rFont val="BIZ UDP明朝 Medium"/>
        <family val="1"/>
      </rPr>
      <t>日中連絡がとれる電話番号等を記載</t>
    </r>
    <r>
      <rPr>
        <sz val="16"/>
        <color indexed="8"/>
        <rFont val="BIZ UDP明朝 Medium"/>
        <family val="1"/>
      </rPr>
      <t>している。</t>
    </r>
  </si>
  <si>
    <r>
      <t>（１枚目オモテ）上段の「</t>
    </r>
    <r>
      <rPr>
        <b/>
        <u val="single"/>
        <sz val="16"/>
        <color indexed="8"/>
        <rFont val="BIZ UDP明朝 Medium"/>
        <family val="1"/>
      </rPr>
      <t>申告者氏名（名称）</t>
    </r>
    <r>
      <rPr>
        <sz val="16"/>
        <color indexed="8"/>
        <rFont val="BIZ UDP明朝 Medium"/>
        <family val="1"/>
      </rPr>
      <t>」には、</t>
    </r>
    <r>
      <rPr>
        <b/>
        <u val="single"/>
        <sz val="16"/>
        <color indexed="8"/>
        <rFont val="BIZ UDP明朝 Medium"/>
        <family val="1"/>
      </rPr>
      <t>個人事業主にあってはその氏名を、法人にあってはその名称を記載</t>
    </r>
    <r>
      <rPr>
        <sz val="16"/>
        <color indexed="8"/>
        <rFont val="BIZ UDP明朝 Medium"/>
        <family val="1"/>
      </rPr>
      <t>している。</t>
    </r>
  </si>
  <si>
    <r>
      <t>（１枚目オモテ）上段の「</t>
    </r>
    <r>
      <rPr>
        <b/>
        <u val="single"/>
        <sz val="16"/>
        <color indexed="8"/>
        <rFont val="BIZ UDP明朝 Medium"/>
        <family val="1"/>
      </rPr>
      <t>業種名</t>
    </r>
    <r>
      <rPr>
        <sz val="16"/>
        <color indexed="8"/>
        <rFont val="BIZ UDP明朝 Medium"/>
        <family val="1"/>
      </rPr>
      <t>」には、</t>
    </r>
    <r>
      <rPr>
        <b/>
        <u val="single"/>
        <sz val="16"/>
        <color indexed="8"/>
        <rFont val="BIZ UDP明朝 Medium"/>
        <family val="1"/>
      </rPr>
      <t>日本標準産業分類における中分類</t>
    </r>
    <r>
      <rPr>
        <sz val="16"/>
        <color indexed="8"/>
        <rFont val="BIZ UDP明朝 Medium"/>
        <family val="1"/>
      </rPr>
      <t>で記載している。</t>
    </r>
  </si>
  <si>
    <r>
      <t>本特例の申告は</t>
    </r>
    <r>
      <rPr>
        <b/>
        <u val="single"/>
        <sz val="16"/>
        <color indexed="10"/>
        <rFont val="BIZ UDP明朝 Medium"/>
        <family val="1"/>
      </rPr>
      <t>令和３年２月１日（月）まで</t>
    </r>
    <r>
      <rPr>
        <sz val="16"/>
        <rFont val="BIZ UDP明朝 Medium"/>
        <family val="1"/>
      </rPr>
      <t xml:space="preserve">に本市税務課に対して郵送又は窓口にて提出する。
（郵送の場合、期限内の消印有効）
</t>
    </r>
    <r>
      <rPr>
        <sz val="12"/>
        <rFont val="BIZ UDP明朝 Medium"/>
        <family val="1"/>
      </rPr>
      <t>提出先：〒914-8501　敦賀市中央町２丁目１番１号　敦賀市役所総務部税務課　宛</t>
    </r>
  </si>
  <si>
    <t>　上記１～３の申告内容について、申告者が提供した資料に基づき確認しました。</t>
  </si>
  <si>
    <t>判定</t>
  </si>
  <si>
    <t>※小数点以下切り捨て</t>
  </si>
  <si>
    <r>
      <t>本特例の申告にあっては、</t>
    </r>
    <r>
      <rPr>
        <b/>
        <u val="single"/>
        <sz val="16"/>
        <color indexed="10"/>
        <rFont val="BIZ UDP明朝 Medium"/>
        <family val="1"/>
      </rPr>
      <t>事前に認定支援機関等の確認を受け、本申告書に同機関の</t>
    </r>
    <r>
      <rPr>
        <b/>
        <u val="single"/>
        <sz val="16"/>
        <color indexed="10"/>
        <rFont val="BIZ UDP明朝 Medium"/>
        <family val="1"/>
      </rPr>
      <t>必要事項</t>
    </r>
    <r>
      <rPr>
        <sz val="16"/>
        <rFont val="BIZ UDP明朝 Medium"/>
        <family val="1"/>
      </rPr>
      <t xml:space="preserve">※を漏れなく記載している。
</t>
    </r>
    <r>
      <rPr>
        <sz val="12"/>
        <rFont val="BIZ UDP明朝 Medium"/>
        <family val="1"/>
      </rPr>
      <t>※記載例の黄色で色付けされているセル</t>
    </r>
  </si>
  <si>
    <r>
      <t>（１枚目オモテ）上段の「</t>
    </r>
    <r>
      <rPr>
        <b/>
        <u val="single"/>
        <sz val="16"/>
        <color indexed="8"/>
        <rFont val="BIZ UDP明朝 Medium"/>
        <family val="1"/>
      </rPr>
      <t>代表者氏名</t>
    </r>
    <r>
      <rPr>
        <sz val="16"/>
        <color indexed="8"/>
        <rFont val="BIZ UDP明朝 Medium"/>
        <family val="1"/>
      </rPr>
      <t>」に、</t>
    </r>
    <r>
      <rPr>
        <b/>
        <u val="single"/>
        <sz val="16"/>
        <color indexed="8"/>
        <rFont val="BIZ UDP明朝 Medium"/>
        <family val="1"/>
      </rPr>
      <t>個人事業主にあっては代表者の氏名、法人にあっては法人代表者の氏名を</t>
    </r>
    <r>
      <rPr>
        <sz val="16"/>
        <color indexed="8"/>
        <rFont val="BIZ UDP明朝 Medium"/>
        <family val="1"/>
      </rPr>
      <t>記載している。</t>
    </r>
  </si>
  <si>
    <r>
      <t>認定支援機関等の確認を受けた本申告書（原本）に加え、</t>
    </r>
    <r>
      <rPr>
        <b/>
        <u val="single"/>
        <sz val="16"/>
        <rFont val="BIZ UDP明朝 Medium"/>
        <family val="1"/>
      </rPr>
      <t>同機関に提出した書類と同じもの</t>
    </r>
    <r>
      <rPr>
        <sz val="16"/>
        <rFont val="BIZ UDP明朝 Medium"/>
        <family val="1"/>
      </rPr>
      <t>を準備している。（</t>
    </r>
    <r>
      <rPr>
        <b/>
        <u val="double"/>
        <sz val="16"/>
        <rFont val="BIZ UDP明朝 Medium"/>
        <family val="1"/>
      </rPr>
      <t>下記の必要書類を全て提出ください。</t>
    </r>
    <r>
      <rPr>
        <sz val="16"/>
        <rFont val="BIZ UDP明朝 Medium"/>
        <family val="1"/>
      </rPr>
      <t xml:space="preserve">）
</t>
    </r>
    <r>
      <rPr>
        <sz val="16"/>
        <color indexed="10"/>
        <rFont val="BIZ UDP明朝 Medium"/>
        <family val="1"/>
      </rPr>
      <t xml:space="preserve">
</t>
    </r>
    <r>
      <rPr>
        <b/>
        <sz val="16"/>
        <color indexed="10"/>
        <rFont val="BIZ UDP明朝 Medium"/>
        <family val="1"/>
      </rPr>
      <t>【全ての事業者が提出必要な書類】</t>
    </r>
    <r>
      <rPr>
        <sz val="16"/>
        <rFont val="BIZ UDP明朝 Medium"/>
        <family val="1"/>
      </rPr>
      <t xml:space="preserve">
　①</t>
    </r>
    <r>
      <rPr>
        <b/>
        <u val="single"/>
        <sz val="16"/>
        <rFont val="BIZ UDP明朝 Medium"/>
        <family val="1"/>
      </rPr>
      <t>申告書の原本</t>
    </r>
    <r>
      <rPr>
        <sz val="16"/>
        <rFont val="BIZ UDP明朝 Medium"/>
        <family val="1"/>
      </rPr>
      <t>（認定支援機関等の確認を受けたもの）
　</t>
    </r>
    <r>
      <rPr>
        <sz val="12"/>
        <rFont val="BIZ UDP明朝 Medium"/>
        <family val="1"/>
      </rPr>
      <t>　※用紙の大きさは日本産業規格</t>
    </r>
    <r>
      <rPr>
        <b/>
        <u val="single"/>
        <sz val="14"/>
        <color indexed="10"/>
        <rFont val="BIZ UDP明朝 Medium"/>
        <family val="1"/>
      </rPr>
      <t>A４</t>
    </r>
    <r>
      <rPr>
        <sz val="12"/>
        <rFont val="BIZ UDP明朝 Medium"/>
        <family val="1"/>
      </rPr>
      <t>であり、</t>
    </r>
    <r>
      <rPr>
        <b/>
        <u val="single"/>
        <sz val="14"/>
        <color indexed="10"/>
        <rFont val="BIZ UDP明朝 Medium"/>
        <family val="1"/>
      </rPr>
      <t>両面印刷</t>
    </r>
    <r>
      <rPr>
        <sz val="12"/>
        <rFont val="BIZ UDP明朝 Medium"/>
        <family val="1"/>
      </rPr>
      <t xml:space="preserve">されたものとする。
</t>
    </r>
    <r>
      <rPr>
        <sz val="16"/>
        <rFont val="BIZ UDP明朝 Medium"/>
        <family val="1"/>
      </rPr>
      <t>　　　
　②</t>
    </r>
    <r>
      <rPr>
        <b/>
        <u val="single"/>
        <sz val="16"/>
        <rFont val="BIZ UDP明朝 Medium"/>
        <family val="1"/>
      </rPr>
      <t>収入減を証する書類の写し</t>
    </r>
    <r>
      <rPr>
        <sz val="16"/>
        <rFont val="BIZ UDP明朝 Medium"/>
        <family val="1"/>
      </rPr>
      <t>（会計帳簿や青色申告決算書の写しなど）
　③</t>
    </r>
    <r>
      <rPr>
        <b/>
        <u val="single"/>
        <sz val="16"/>
        <rFont val="BIZ UDP明朝 Medium"/>
        <family val="1"/>
      </rPr>
      <t>チェックリストの原本</t>
    </r>
    <r>
      <rPr>
        <sz val="16"/>
        <rFont val="BIZ UDP明朝 Medium"/>
        <family val="1"/>
      </rPr>
      <t xml:space="preserve">
</t>
    </r>
    <r>
      <rPr>
        <b/>
        <sz val="16"/>
        <color indexed="10"/>
        <rFont val="BIZ UDP明朝 Medium"/>
        <family val="1"/>
      </rPr>
      <t>【償却資産が本特例対象の場合】</t>
    </r>
    <r>
      <rPr>
        <sz val="16"/>
        <rFont val="BIZ UDP明朝 Medium"/>
        <family val="1"/>
      </rPr>
      <t xml:space="preserve">
　④</t>
    </r>
    <r>
      <rPr>
        <b/>
        <u val="single"/>
        <sz val="16"/>
        <rFont val="BIZ UDP明朝 Medium"/>
        <family val="1"/>
      </rPr>
      <t>償却資産の申告書　</t>
    </r>
    <r>
      <rPr>
        <sz val="12"/>
        <rFont val="BIZ UDP明朝 Medium"/>
        <family val="1"/>
      </rPr>
      <t xml:space="preserve">
    ※償却資産については、毎年行われる申告をもって特例対象資産一覧を提出したこととなります。    </t>
    </r>
    <r>
      <rPr>
        <sz val="16"/>
        <rFont val="BIZ UDP明朝 Medium"/>
        <family val="1"/>
      </rPr>
      <t xml:space="preserve">
</t>
    </r>
    <r>
      <rPr>
        <b/>
        <sz val="16"/>
        <color indexed="10"/>
        <rFont val="BIZ UDP明朝 Medium"/>
        <family val="1"/>
      </rPr>
      <t xml:space="preserve">
【家屋が本特例対象の場合】</t>
    </r>
    <r>
      <rPr>
        <sz val="16"/>
        <rFont val="BIZ UDP明朝 Medium"/>
        <family val="1"/>
      </rPr>
      <t xml:space="preserve">
　⑤</t>
    </r>
    <r>
      <rPr>
        <b/>
        <u val="single"/>
        <sz val="16"/>
        <rFont val="BIZ UDP明朝 Medium"/>
        <family val="1"/>
      </rPr>
      <t>（別紙）特例対象資産一覧の原本</t>
    </r>
    <r>
      <rPr>
        <sz val="16"/>
        <rFont val="BIZ UDP明朝 Medium"/>
        <family val="1"/>
      </rPr>
      <t xml:space="preserve">
  ⑥</t>
    </r>
    <r>
      <rPr>
        <b/>
        <u val="single"/>
        <sz val="16"/>
        <rFont val="BIZ UDP明朝 Medium"/>
        <family val="1"/>
      </rPr>
      <t>特例対象家屋の事業専用割合を示す書類の写し</t>
    </r>
    <r>
      <rPr>
        <sz val="16"/>
        <rFont val="BIZ UDP明朝 Medium"/>
        <family val="1"/>
      </rPr>
      <t xml:space="preserve">（青色申告決算書など）
</t>
    </r>
    <r>
      <rPr>
        <b/>
        <sz val="16"/>
        <color indexed="10"/>
        <rFont val="BIZ UDP明朝 Medium"/>
        <family val="1"/>
      </rPr>
      <t>【収入減に不動産賃料の「猶予」が含まれる場合】</t>
    </r>
    <r>
      <rPr>
        <sz val="16"/>
        <rFont val="BIZ UDP明朝 Medium"/>
        <family val="1"/>
      </rPr>
      <t xml:space="preserve">
  ⑦</t>
    </r>
    <r>
      <rPr>
        <b/>
        <u val="single"/>
        <sz val="16"/>
        <rFont val="BIZ UDP明朝 Medium"/>
        <family val="1"/>
      </rPr>
      <t>猶予の金額や期間等を確認できる書類の写し</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</si>
</sst>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_);[Red]\(0.00\)"/>
    <numFmt numFmtId="178" formatCode="#,##0.00_ "/>
    <numFmt numFmtId="179" formatCode="#,##0.00000000000_ "/>
    <numFmt numFmtId="180" formatCode="#,##0.000000000000_ "/>
    <numFmt numFmtId="181" formatCode="#,##0_ "/>
  </numFmts>
  <fonts count="79">
    <font>
      <sz val="11"/>
      <color theme="1"/>
      <name val="Calibri"/>
      <family val="3"/>
    </font>
    <font>
      <sz val="11"/>
      <color indexed="8"/>
      <name val="Yu Gothic"/>
      <family val="3"/>
    </font>
    <font>
      <sz val="6"/>
      <name val="Yu Gothic"/>
      <family val="3"/>
    </font>
    <font>
      <sz val="16"/>
      <color indexed="8"/>
      <name val="BIZ UDP明朝 Medium"/>
      <family val="1"/>
    </font>
    <font>
      <sz val="12"/>
      <color indexed="8"/>
      <name val="BIZ UDP明朝 Medium"/>
      <family val="1"/>
    </font>
    <font>
      <b/>
      <u val="single"/>
      <sz val="16"/>
      <color indexed="8"/>
      <name val="BIZ UDP明朝 Medium"/>
      <family val="1"/>
    </font>
    <font>
      <b/>
      <u val="single"/>
      <sz val="12"/>
      <color indexed="8"/>
      <name val="BIZ UDP明朝 Medium"/>
      <family val="1"/>
    </font>
    <font>
      <b/>
      <sz val="16"/>
      <color indexed="8"/>
      <name val="BIZ UDP明朝 Medium"/>
      <family val="1"/>
    </font>
    <font>
      <sz val="16"/>
      <color indexed="10"/>
      <name val="BIZ UDP明朝 Medium"/>
      <family val="1"/>
    </font>
    <font>
      <b/>
      <u val="single"/>
      <sz val="16"/>
      <color indexed="10"/>
      <name val="BIZ UDP明朝 Medium"/>
      <family val="1"/>
    </font>
    <font>
      <b/>
      <u val="single"/>
      <sz val="14"/>
      <color indexed="10"/>
      <name val="BIZ UDP明朝 Medium"/>
      <family val="1"/>
    </font>
    <font>
      <b/>
      <sz val="16"/>
      <color indexed="10"/>
      <name val="BIZ UDP明朝 Medium"/>
      <family val="1"/>
    </font>
    <font>
      <sz val="16"/>
      <name val="BIZ UDP明朝 Medium"/>
      <family val="1"/>
    </font>
    <font>
      <sz val="14"/>
      <name val="BIZ UDP明朝 Medium"/>
      <family val="1"/>
    </font>
    <font>
      <sz val="13"/>
      <name val="BIZ UDP明朝 Medium"/>
      <family val="1"/>
    </font>
    <font>
      <sz val="12"/>
      <name val="BIZ UDP明朝 Medium"/>
      <family val="1"/>
    </font>
    <font>
      <sz val="11"/>
      <name val="BIZ UDP明朝 Medium"/>
      <family val="1"/>
    </font>
    <font>
      <b/>
      <u val="single"/>
      <sz val="16"/>
      <name val="BIZ UDP明朝 Medium"/>
      <family val="1"/>
    </font>
    <font>
      <u val="single"/>
      <sz val="16"/>
      <color indexed="10"/>
      <name val="BIZ UDP明朝 Medium"/>
      <family val="1"/>
    </font>
    <font>
      <b/>
      <u val="single"/>
      <sz val="12"/>
      <name val="BIZ UDP明朝 Medium"/>
      <family val="1"/>
    </font>
    <font>
      <b/>
      <u val="double"/>
      <sz val="16"/>
      <name val="BIZ UDP明朝 Medium"/>
      <family val="1"/>
    </font>
    <font>
      <sz val="12"/>
      <name val="Segoe UI Symbol"/>
      <family val="2"/>
    </font>
    <font>
      <sz val="12"/>
      <name val="ＭＳ Ｐゴシック"/>
      <family val="3"/>
    </font>
    <font>
      <sz val="11"/>
      <color indexed="9"/>
      <name val="Yu Gothic"/>
      <family val="3"/>
    </font>
    <font>
      <sz val="18"/>
      <color indexed="54"/>
      <name val="Yu Gothic Light"/>
      <family val="3"/>
    </font>
    <font>
      <b/>
      <sz val="11"/>
      <color indexed="9"/>
      <name val="Yu Gothic"/>
      <family val="3"/>
    </font>
    <font>
      <sz val="11"/>
      <color indexed="60"/>
      <name val="Yu Gothic"/>
      <family val="3"/>
    </font>
    <font>
      <sz val="11"/>
      <color indexed="52"/>
      <name val="Yu Gothic"/>
      <family val="3"/>
    </font>
    <font>
      <sz val="11"/>
      <color indexed="20"/>
      <name val="Yu Gothic"/>
      <family val="3"/>
    </font>
    <font>
      <b/>
      <sz val="11"/>
      <color indexed="52"/>
      <name val="Yu Gothic"/>
      <family val="3"/>
    </font>
    <font>
      <sz val="11"/>
      <color indexed="10"/>
      <name val="Yu Gothic"/>
      <family val="3"/>
    </font>
    <font>
      <b/>
      <sz val="15"/>
      <color indexed="54"/>
      <name val="Yu Gothic"/>
      <family val="3"/>
    </font>
    <font>
      <b/>
      <sz val="13"/>
      <color indexed="54"/>
      <name val="Yu Gothic"/>
      <family val="3"/>
    </font>
    <font>
      <b/>
      <sz val="11"/>
      <color indexed="54"/>
      <name val="Yu Gothic"/>
      <family val="3"/>
    </font>
    <font>
      <b/>
      <sz val="11"/>
      <color indexed="8"/>
      <name val="Yu Gothic"/>
      <family val="3"/>
    </font>
    <font>
      <b/>
      <sz val="11"/>
      <color indexed="63"/>
      <name val="Yu Gothic"/>
      <family val="3"/>
    </font>
    <font>
      <i/>
      <sz val="11"/>
      <color indexed="23"/>
      <name val="Yu Gothic"/>
      <family val="3"/>
    </font>
    <font>
      <sz val="11"/>
      <color indexed="62"/>
      <name val="Yu Gothic"/>
      <family val="3"/>
    </font>
    <font>
      <sz val="11"/>
      <color indexed="17"/>
      <name val="Yu Gothic"/>
      <family val="3"/>
    </font>
    <font>
      <sz val="22"/>
      <color indexed="8"/>
      <name val="BIZ UDP明朝 Medium"/>
      <family val="1"/>
    </font>
    <font>
      <sz val="9"/>
      <color indexed="8"/>
      <name val="BIZ UDP明朝 Medium"/>
      <family val="1"/>
    </font>
    <font>
      <sz val="12"/>
      <color indexed="10"/>
      <name val="BIZ UDP明朝 Medium"/>
      <family val="1"/>
    </font>
    <font>
      <b/>
      <sz val="12"/>
      <color indexed="10"/>
      <name val="BIZ UDP明朝 Medium"/>
      <family val="1"/>
    </font>
    <font>
      <b/>
      <sz val="14"/>
      <color indexed="10"/>
      <name val="BIZ UDP明朝 Medium"/>
      <family val="1"/>
    </font>
    <font>
      <b/>
      <sz val="14"/>
      <color indexed="8"/>
      <name val="BIZ UDP明朝 Medium"/>
      <family val="1"/>
    </font>
    <font>
      <sz val="14"/>
      <color indexed="8"/>
      <name val="BIZ UDP明朝 Medium"/>
      <family val="1"/>
    </font>
    <font>
      <sz val="15"/>
      <color indexed="8"/>
      <name val="BIZ UDP明朝 Medium"/>
      <family val="1"/>
    </font>
    <font>
      <b/>
      <u val="single"/>
      <sz val="12"/>
      <color indexed="10"/>
      <name val="BIZ UDP明朝 Medium"/>
      <family val="1"/>
    </font>
    <font>
      <sz val="9"/>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BIZ UDP明朝 Medium"/>
      <family val="1"/>
    </font>
    <font>
      <sz val="12"/>
      <color theme="1"/>
      <name val="BIZ UDP明朝 Medium"/>
      <family val="1"/>
    </font>
    <font>
      <sz val="22"/>
      <color theme="1"/>
      <name val="BIZ UDP明朝 Medium"/>
      <family val="1"/>
    </font>
    <font>
      <sz val="9"/>
      <color theme="1"/>
      <name val="BIZ UDP明朝 Medium"/>
      <family val="1"/>
    </font>
    <font>
      <sz val="12"/>
      <color rgb="FFFF0000"/>
      <name val="BIZ UDP明朝 Medium"/>
      <family val="1"/>
    </font>
    <font>
      <b/>
      <sz val="12"/>
      <color rgb="FFFF0000"/>
      <name val="BIZ UDP明朝 Medium"/>
      <family val="1"/>
    </font>
    <font>
      <b/>
      <u val="single"/>
      <sz val="12"/>
      <color rgb="FFFF0000"/>
      <name val="BIZ UDP明朝 Medium"/>
      <family val="1"/>
    </font>
    <font>
      <b/>
      <u val="single"/>
      <sz val="16"/>
      <color theme="1"/>
      <name val="BIZ UDP明朝 Medium"/>
      <family val="1"/>
    </font>
    <font>
      <b/>
      <sz val="16"/>
      <color theme="1"/>
      <name val="BIZ UDP明朝 Medium"/>
      <family val="1"/>
    </font>
    <font>
      <sz val="14"/>
      <color theme="1"/>
      <name val="BIZ UDP明朝 Medium"/>
      <family val="1"/>
    </font>
    <font>
      <sz val="15"/>
      <color theme="1"/>
      <name val="BIZ UDP明朝 Medium"/>
      <family val="1"/>
    </font>
    <font>
      <b/>
      <sz val="14"/>
      <color rgb="FFFF0000"/>
      <name val="BIZ UDP明朝 Medium"/>
      <family val="1"/>
    </font>
    <font>
      <b/>
      <sz val="14"/>
      <color theme="1"/>
      <name val="BIZ UDP明朝 Medium"/>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E79B"/>
        <bgColor indexed="64"/>
      </patternFill>
    </fill>
    <fill>
      <patternFill patternType="solid">
        <fgColor theme="0" tint="-0.1499900072813034"/>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bottom/>
    </border>
    <border>
      <left/>
      <right/>
      <top/>
      <bottom style="medium"/>
    </border>
    <border>
      <left style="medium"/>
      <right/>
      <top/>
      <bottom/>
    </border>
    <border>
      <left style="medium"/>
      <right/>
      <top/>
      <bottom style="medium"/>
    </border>
    <border>
      <left/>
      <right style="medium"/>
      <top/>
      <bottom style="medium"/>
    </border>
    <border>
      <left style="thin"/>
      <right style="thin"/>
      <top style="thin"/>
      <bottom style="thin"/>
    </border>
    <border>
      <left/>
      <right/>
      <top style="thin"/>
      <bottom/>
    </border>
    <border>
      <left/>
      <right/>
      <top style="thin"/>
      <bottom style="thin"/>
    </border>
    <border>
      <left/>
      <right/>
      <top/>
      <bottom style="thin"/>
    </border>
    <border>
      <left/>
      <right style="medium"/>
      <top style="medium"/>
      <bottom/>
    </border>
    <border>
      <left style="medium"/>
      <right/>
      <top style="medium"/>
      <bottom/>
    </border>
    <border>
      <left style="medium"/>
      <right style="hair"/>
      <top style="thin"/>
      <bottom style="hair"/>
    </border>
    <border>
      <left style="hair"/>
      <right style="hair"/>
      <top style="thin"/>
      <bottom style="hair"/>
    </border>
    <border>
      <left style="hair"/>
      <right/>
      <top style="thin"/>
      <bottom style="hair"/>
    </border>
    <border>
      <left style="thin"/>
      <right/>
      <top style="thin"/>
      <bottom style="hair"/>
    </border>
    <border>
      <left/>
      <right/>
      <top style="thin"/>
      <bottom style="hair"/>
    </border>
    <border>
      <left/>
      <right style="thin"/>
      <top style="thin"/>
      <bottom style="hair"/>
    </border>
    <border>
      <left/>
      <right style="medium"/>
      <top style="thin"/>
      <bottom style="hair"/>
    </border>
    <border>
      <left style="medium"/>
      <right/>
      <top style="thin"/>
      <bottom/>
    </border>
    <border>
      <left/>
      <right style="medium"/>
      <top style="thin"/>
      <bottom/>
    </border>
    <border>
      <left style="medium"/>
      <right style="hair"/>
      <top style="hair"/>
      <bottom style="medium"/>
    </border>
    <border>
      <left style="hair"/>
      <right style="hair"/>
      <top style="hair"/>
      <bottom style="medium"/>
    </border>
    <border>
      <left style="hair"/>
      <right/>
      <top style="hair"/>
      <bottom style="medium"/>
    </border>
    <border>
      <left/>
      <right style="thin"/>
      <top style="thin"/>
      <bottom/>
    </border>
    <border>
      <left/>
      <right style="thin"/>
      <top/>
      <bottom style="medium"/>
    </border>
    <border>
      <left style="thin"/>
      <right/>
      <top style="thin"/>
      <bottom/>
    </border>
    <border>
      <left style="thin"/>
      <right/>
      <top/>
      <bottom style="medium"/>
    </border>
    <border>
      <left style="thin"/>
      <right/>
      <top style="hair"/>
      <bottom style="medium"/>
    </border>
    <border>
      <left/>
      <right/>
      <top style="hair"/>
      <bottom style="medium"/>
    </border>
    <border>
      <left/>
      <right style="thin"/>
      <top style="hair"/>
      <bottom style="medium"/>
    </border>
    <border>
      <left/>
      <right style="medium"/>
      <top style="hair"/>
      <bottom style="medium"/>
    </border>
    <border>
      <left/>
      <right style="thin"/>
      <top/>
      <bottom style="thin"/>
    </border>
    <border>
      <left style="thin"/>
      <right/>
      <top/>
      <bottom style="thin"/>
    </border>
    <border>
      <left/>
      <right style="medium"/>
      <top/>
      <bottom style="thin"/>
    </border>
    <border>
      <left style="medium"/>
      <right style="hair"/>
      <top style="hair"/>
      <bottom style="thin"/>
    </border>
    <border>
      <left style="hair"/>
      <right style="hair"/>
      <top style="hair"/>
      <bottom style="thin"/>
    </border>
    <border>
      <left style="hair"/>
      <right/>
      <top style="hair"/>
      <bottom style="thin"/>
    </border>
    <border>
      <left style="thin"/>
      <right style="medium"/>
      <top style="thin"/>
      <bottom style="thin"/>
    </border>
    <border>
      <left style="medium"/>
      <right/>
      <top/>
      <bottom style="thin"/>
    </border>
    <border>
      <left style="medium"/>
      <right style="thin"/>
      <top style="thin"/>
      <bottom style="thin"/>
    </border>
    <border>
      <left style="thin"/>
      <right/>
      <top style="thin"/>
      <bottom style="thin"/>
    </border>
    <border>
      <left style="hair"/>
      <right style="thin"/>
      <top/>
      <bottom style="thin"/>
    </border>
    <border>
      <left style="thin"/>
      <right style="thin"/>
      <top/>
      <bottom style="thin"/>
    </border>
    <border>
      <left style="thin"/>
      <right style="medium"/>
      <top/>
      <bottom style="thin"/>
    </border>
    <border>
      <left style="medium"/>
      <right style="thin"/>
      <top/>
      <bottom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medium"/>
      <right style="thin"/>
      <top style="medium"/>
      <bottom style="thin"/>
    </border>
    <border>
      <left style="thin"/>
      <right style="thin"/>
      <top style="medium"/>
      <bottom style="thin"/>
    </border>
    <border>
      <left style="thin"/>
      <right/>
      <top style="medium"/>
      <bottom style="thin"/>
    </border>
    <border>
      <left style="hair"/>
      <right style="thin"/>
      <top style="medium"/>
      <bottom style="thin"/>
    </border>
    <border>
      <left style="thin"/>
      <right style="medium"/>
      <top style="medium"/>
      <bottom style="thin"/>
    </border>
    <border>
      <left style="hair"/>
      <right style="thin"/>
      <top style="thin"/>
      <bottom style="thin"/>
    </border>
    <border>
      <left style="thin"/>
      <right/>
      <top/>
      <bottom/>
    </border>
    <border>
      <left/>
      <right style="thin"/>
      <top/>
      <bottom/>
    </border>
    <border>
      <left/>
      <right style="thin"/>
      <top style="thin"/>
      <bottom style="thin"/>
    </border>
    <border>
      <left style="thin"/>
      <right style="thin"/>
      <top style="thin"/>
      <bottom/>
    </border>
    <border>
      <left style="thin"/>
      <right style="thin"/>
      <top/>
      <bottom/>
    </border>
    <border>
      <left/>
      <right/>
      <top/>
      <bottom style="hair"/>
    </border>
    <border>
      <left style="hair"/>
      <right style="hair"/>
      <top style="hair"/>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335">
    <xf numFmtId="0" fontId="0" fillId="0" borderId="0" xfId="0" applyFont="1" applyAlignment="1">
      <alignment/>
    </xf>
    <xf numFmtId="0" fontId="65" fillId="33" borderId="0" xfId="0" applyFont="1" applyFill="1" applyAlignment="1" applyProtection="1">
      <alignment vertical="center"/>
      <protection/>
    </xf>
    <xf numFmtId="0" fontId="65" fillId="33" borderId="0" xfId="0" applyFont="1" applyFill="1" applyAlignment="1" applyProtection="1">
      <alignment horizontal="right" vertical="center"/>
      <protection/>
    </xf>
    <xf numFmtId="0" fontId="65" fillId="33" borderId="0" xfId="0" applyFont="1" applyFill="1" applyAlignment="1" applyProtection="1">
      <alignment horizontal="center" vertical="center"/>
      <protection/>
    </xf>
    <xf numFmtId="49" fontId="65" fillId="33" borderId="0" xfId="0" applyNumberFormat="1" applyFont="1" applyFill="1" applyAlignment="1" applyProtection="1">
      <alignment horizontal="right" vertical="center"/>
      <protection/>
    </xf>
    <xf numFmtId="0" fontId="65" fillId="33" borderId="10" xfId="0" applyFont="1" applyFill="1" applyBorder="1" applyAlignment="1" applyProtection="1">
      <alignment vertical="center"/>
      <protection/>
    </xf>
    <xf numFmtId="0" fontId="65" fillId="33" borderId="0" xfId="0" applyFont="1" applyFill="1" applyBorder="1" applyAlignment="1" applyProtection="1">
      <alignment vertical="center"/>
      <protection/>
    </xf>
    <xf numFmtId="0" fontId="65" fillId="33" borderId="11" xfId="0" applyFont="1" applyFill="1" applyBorder="1" applyAlignment="1" applyProtection="1">
      <alignment vertical="center"/>
      <protection/>
    </xf>
    <xf numFmtId="0" fontId="65" fillId="33" borderId="12" xfId="0" applyFont="1" applyFill="1" applyBorder="1" applyAlignment="1" applyProtection="1">
      <alignment vertical="center"/>
      <protection/>
    </xf>
    <xf numFmtId="49" fontId="65" fillId="33" borderId="0" xfId="0" applyNumberFormat="1" applyFont="1" applyFill="1" applyAlignment="1" applyProtection="1">
      <alignment horizontal="center" vertical="center"/>
      <protection/>
    </xf>
    <xf numFmtId="0" fontId="65" fillId="33" borderId="13" xfId="0" applyFont="1" applyFill="1" applyBorder="1" applyAlignment="1" applyProtection="1">
      <alignment vertical="center"/>
      <protection/>
    </xf>
    <xf numFmtId="0" fontId="65" fillId="33" borderId="14" xfId="0" applyFont="1" applyFill="1" applyBorder="1" applyAlignment="1" applyProtection="1">
      <alignment vertical="center"/>
      <protection/>
    </xf>
    <xf numFmtId="0" fontId="65" fillId="33" borderId="15" xfId="0" applyFont="1" applyFill="1" applyBorder="1" applyAlignment="1" applyProtection="1">
      <alignment vertical="center"/>
      <protection/>
    </xf>
    <xf numFmtId="0" fontId="66" fillId="33" borderId="16" xfId="0" applyFont="1" applyFill="1" applyBorder="1" applyAlignment="1" applyProtection="1">
      <alignment vertical="center"/>
      <protection/>
    </xf>
    <xf numFmtId="0" fontId="65" fillId="34" borderId="0" xfId="0" applyFont="1" applyFill="1" applyAlignment="1" applyProtection="1">
      <alignment horizontal="center" vertical="center" shrinkToFit="1"/>
      <protection locked="0"/>
    </xf>
    <xf numFmtId="0" fontId="65" fillId="35" borderId="10" xfId="0" applyFont="1" applyFill="1" applyBorder="1" applyAlignment="1" applyProtection="1">
      <alignment vertical="center"/>
      <protection/>
    </xf>
    <xf numFmtId="0" fontId="65" fillId="35" borderId="12" xfId="0" applyFont="1" applyFill="1" applyBorder="1" applyAlignment="1" applyProtection="1">
      <alignment vertical="center"/>
      <protection/>
    </xf>
    <xf numFmtId="0" fontId="65" fillId="33" borderId="0" xfId="0" applyFont="1" applyFill="1" applyAlignment="1" applyProtection="1">
      <alignment vertical="top"/>
      <protection/>
    </xf>
    <xf numFmtId="49" fontId="65" fillId="33" borderId="0" xfId="0" applyNumberFormat="1" applyFont="1" applyFill="1" applyAlignment="1" applyProtection="1">
      <alignment horizontal="center" vertical="top"/>
      <protection/>
    </xf>
    <xf numFmtId="0" fontId="67" fillId="33" borderId="0" xfId="0" applyFont="1" applyFill="1" applyAlignment="1" applyProtection="1">
      <alignment horizontal="center" vertical="center"/>
      <protection/>
    </xf>
    <xf numFmtId="0" fontId="65" fillId="33" borderId="0" xfId="0" applyFont="1" applyFill="1" applyBorder="1" applyAlignment="1" applyProtection="1">
      <alignment vertical="top" wrapText="1"/>
      <protection/>
    </xf>
    <xf numFmtId="0" fontId="65" fillId="33" borderId="0" xfId="0" applyFont="1" applyFill="1" applyBorder="1" applyAlignment="1" applyProtection="1">
      <alignment vertical="top"/>
      <protection/>
    </xf>
    <xf numFmtId="0" fontId="65" fillId="33" borderId="17" xfId="0" applyFont="1" applyFill="1" applyBorder="1" applyAlignment="1" applyProtection="1">
      <alignment vertical="center" shrinkToFit="1"/>
      <protection/>
    </xf>
    <xf numFmtId="0" fontId="0" fillId="33" borderId="0" xfId="0" applyFill="1" applyAlignment="1">
      <alignment/>
    </xf>
    <xf numFmtId="0" fontId="68" fillId="33" borderId="0" xfId="0" applyFont="1" applyFill="1" applyBorder="1" applyAlignment="1" applyProtection="1">
      <alignment horizontal="left" vertical="center"/>
      <protection/>
    </xf>
    <xf numFmtId="0" fontId="66" fillId="33" borderId="0" xfId="0" applyFont="1" applyFill="1" applyAlignment="1" applyProtection="1">
      <alignment vertical="center"/>
      <protection/>
    </xf>
    <xf numFmtId="0" fontId="66" fillId="33" borderId="12" xfId="0" applyFont="1" applyFill="1" applyBorder="1" applyAlignment="1" applyProtection="1">
      <alignment vertical="top"/>
      <protection/>
    </xf>
    <xf numFmtId="0" fontId="65" fillId="33" borderId="0" xfId="0" applyFont="1" applyFill="1" applyAlignment="1" applyProtection="1">
      <alignment horizontal="center" vertical="center"/>
      <protection/>
    </xf>
    <xf numFmtId="0" fontId="65" fillId="33" borderId="0" xfId="0" applyFont="1" applyFill="1" applyAlignment="1" applyProtection="1">
      <alignment horizontal="left" vertical="center"/>
      <protection/>
    </xf>
    <xf numFmtId="49" fontId="65" fillId="33" borderId="18" xfId="0" applyNumberFormat="1" applyFont="1" applyFill="1" applyBorder="1" applyAlignment="1" applyProtection="1">
      <alignment horizontal="center" vertical="center"/>
      <protection/>
    </xf>
    <xf numFmtId="49" fontId="65" fillId="33" borderId="19" xfId="0" applyNumberFormat="1" applyFont="1" applyFill="1" applyBorder="1" applyAlignment="1" applyProtection="1">
      <alignment horizontal="center" vertical="center"/>
      <protection/>
    </xf>
    <xf numFmtId="49" fontId="65" fillId="33" borderId="0" xfId="0" applyNumberFormat="1" applyFont="1" applyFill="1" applyBorder="1" applyAlignment="1" applyProtection="1">
      <alignment horizontal="center" vertical="center"/>
      <protection/>
    </xf>
    <xf numFmtId="0" fontId="65" fillId="33" borderId="10" xfId="0" applyFont="1" applyFill="1" applyBorder="1" applyAlignment="1" applyProtection="1">
      <alignment horizontal="left" vertical="center"/>
      <protection/>
    </xf>
    <xf numFmtId="0" fontId="65" fillId="33" borderId="20" xfId="0" applyFont="1" applyFill="1" applyBorder="1" applyAlignment="1" applyProtection="1">
      <alignment horizontal="left" vertical="center"/>
      <protection/>
    </xf>
    <xf numFmtId="0" fontId="65" fillId="33" borderId="0" xfId="0" applyFont="1" applyFill="1" applyBorder="1" applyAlignment="1" applyProtection="1">
      <alignment vertical="center" shrinkToFit="1"/>
      <protection/>
    </xf>
    <xf numFmtId="0" fontId="65" fillId="0" borderId="0" xfId="0" applyFont="1" applyAlignment="1">
      <alignment horizontal="left" vertical="center"/>
    </xf>
    <xf numFmtId="0" fontId="65" fillId="0" borderId="0" xfId="0" applyFont="1" applyFill="1" applyAlignment="1" applyProtection="1">
      <alignment vertical="center"/>
      <protection/>
    </xf>
    <xf numFmtId="49" fontId="69" fillId="33" borderId="19" xfId="0" applyNumberFormat="1" applyFont="1" applyFill="1" applyBorder="1" applyAlignment="1" applyProtection="1">
      <alignment vertical="center"/>
      <protection/>
    </xf>
    <xf numFmtId="49" fontId="69" fillId="33" borderId="10" xfId="0" applyNumberFormat="1" applyFont="1" applyFill="1" applyBorder="1" applyAlignment="1" applyProtection="1">
      <alignment vertical="center"/>
      <protection/>
    </xf>
    <xf numFmtId="49" fontId="69" fillId="33" borderId="0" xfId="0" applyNumberFormat="1" applyFont="1" applyFill="1" applyBorder="1" applyAlignment="1" applyProtection="1">
      <alignment vertical="center"/>
      <protection/>
    </xf>
    <xf numFmtId="49" fontId="65" fillId="33" borderId="19" xfId="0" applyNumberFormat="1" applyFont="1" applyFill="1" applyBorder="1" applyAlignment="1" applyProtection="1">
      <alignment horizontal="left" vertical="center"/>
      <protection/>
    </xf>
    <xf numFmtId="49" fontId="65" fillId="33" borderId="18" xfId="0" applyNumberFormat="1" applyFont="1" applyFill="1" applyBorder="1" applyAlignment="1" applyProtection="1">
      <alignment horizontal="left" vertical="center"/>
      <protection/>
    </xf>
    <xf numFmtId="0" fontId="12" fillId="33" borderId="0" xfId="0" applyFont="1" applyFill="1" applyAlignment="1" applyProtection="1">
      <alignment vertical="center"/>
      <protection/>
    </xf>
    <xf numFmtId="49" fontId="12" fillId="33" borderId="0" xfId="0" applyNumberFormat="1" applyFont="1" applyFill="1" applyAlignment="1" applyProtection="1">
      <alignment horizontal="center" vertical="center"/>
      <protection/>
    </xf>
    <xf numFmtId="0" fontId="12" fillId="33" borderId="21" xfId="0" applyFont="1" applyFill="1" applyBorder="1" applyAlignment="1" applyProtection="1">
      <alignment horizontal="left" vertical="center"/>
      <protection/>
    </xf>
    <xf numFmtId="0" fontId="12" fillId="33" borderId="10" xfId="0" applyFont="1" applyFill="1" applyBorder="1" applyAlignment="1" applyProtection="1">
      <alignment horizontal="left" vertical="center"/>
      <protection/>
    </xf>
    <xf numFmtId="0" fontId="12" fillId="33" borderId="0" xfId="0" applyFont="1" applyFill="1" applyBorder="1" applyAlignment="1" applyProtection="1">
      <alignment vertical="center"/>
      <protection/>
    </xf>
    <xf numFmtId="49" fontId="14" fillId="33" borderId="19" xfId="0" applyNumberFormat="1" applyFont="1" applyFill="1" applyBorder="1" applyAlignment="1" applyProtection="1">
      <alignment vertical="center"/>
      <protection/>
    </xf>
    <xf numFmtId="49" fontId="15" fillId="33" borderId="19" xfId="0" applyNumberFormat="1" applyFont="1" applyFill="1" applyBorder="1" applyAlignment="1" applyProtection="1">
      <alignment vertical="center"/>
      <protection/>
    </xf>
    <xf numFmtId="0" fontId="70" fillId="33" borderId="0" xfId="0" applyFont="1" applyFill="1" applyAlignment="1" applyProtection="1">
      <alignment horizontal="center" vertical="center"/>
      <protection/>
    </xf>
    <xf numFmtId="0" fontId="66" fillId="33" borderId="0" xfId="0" applyFont="1" applyFill="1" applyAlignment="1" applyProtection="1">
      <alignment horizontal="center" vertical="center"/>
      <protection/>
    </xf>
    <xf numFmtId="0" fontId="15" fillId="33" borderId="0" xfId="0" applyFont="1" applyFill="1" applyBorder="1" applyAlignment="1" applyProtection="1">
      <alignment horizontal="left" vertical="center"/>
      <protection/>
    </xf>
    <xf numFmtId="0" fontId="19" fillId="33" borderId="0" xfId="0" applyFont="1" applyFill="1" applyBorder="1" applyAlignment="1" applyProtection="1">
      <alignment horizontal="left" vertical="center"/>
      <protection/>
    </xf>
    <xf numFmtId="0" fontId="65" fillId="0" borderId="18" xfId="0" applyFont="1" applyFill="1" applyBorder="1" applyAlignment="1" applyProtection="1">
      <alignment vertical="center"/>
      <protection/>
    </xf>
    <xf numFmtId="0" fontId="65" fillId="33" borderId="0" xfId="0" applyFont="1" applyFill="1" applyAlignment="1" applyProtection="1">
      <alignment horizontal="center" vertical="center"/>
      <protection/>
    </xf>
    <xf numFmtId="0" fontId="65" fillId="33" borderId="0" xfId="0" applyFont="1" applyFill="1" applyBorder="1" applyAlignment="1" applyProtection="1">
      <alignment horizontal="left" vertical="top" wrapText="1"/>
      <protection/>
    </xf>
    <xf numFmtId="180" fontId="65" fillId="33" borderId="0" xfId="0" applyNumberFormat="1" applyFont="1" applyFill="1" applyAlignment="1" applyProtection="1">
      <alignment horizontal="center" vertical="center"/>
      <protection/>
    </xf>
    <xf numFmtId="0" fontId="15" fillId="33" borderId="0" xfId="0" applyFont="1" applyFill="1" applyBorder="1" applyAlignment="1" applyProtection="1">
      <alignment horizontal="center" vertical="center"/>
      <protection/>
    </xf>
    <xf numFmtId="0" fontId="15" fillId="33" borderId="22" xfId="0" applyFont="1" applyFill="1" applyBorder="1" applyAlignment="1" applyProtection="1">
      <alignment horizontal="center" vertical="center"/>
      <protection/>
    </xf>
    <xf numFmtId="0" fontId="15" fillId="33" borderId="23" xfId="0" applyFont="1" applyFill="1" applyBorder="1" applyAlignment="1" applyProtection="1">
      <alignment horizontal="center" vertical="center"/>
      <protection/>
    </xf>
    <xf numFmtId="0" fontId="15" fillId="33" borderId="24" xfId="0" applyFont="1" applyFill="1" applyBorder="1" applyAlignment="1" applyProtection="1">
      <alignment horizontal="center" vertical="center"/>
      <protection/>
    </xf>
    <xf numFmtId="0" fontId="15" fillId="33" borderId="25" xfId="0" applyFont="1" applyFill="1" applyBorder="1" applyAlignment="1" applyProtection="1">
      <alignment horizontal="center" vertical="center"/>
      <protection/>
    </xf>
    <xf numFmtId="0" fontId="15" fillId="33" borderId="26" xfId="0" applyFont="1" applyFill="1" applyBorder="1" applyAlignment="1" applyProtection="1">
      <alignment horizontal="center" vertical="center"/>
      <protection/>
    </xf>
    <xf numFmtId="0" fontId="15" fillId="33" borderId="27" xfId="0" applyFont="1" applyFill="1" applyBorder="1" applyAlignment="1" applyProtection="1">
      <alignment horizontal="center" vertical="center"/>
      <protection/>
    </xf>
    <xf numFmtId="0" fontId="15" fillId="33" borderId="28" xfId="0" applyFont="1" applyFill="1" applyBorder="1" applyAlignment="1" applyProtection="1">
      <alignment horizontal="center" vertical="center"/>
      <protection/>
    </xf>
    <xf numFmtId="177" fontId="15" fillId="34" borderId="29" xfId="0" applyNumberFormat="1" applyFont="1" applyFill="1" applyBorder="1" applyAlignment="1" applyProtection="1">
      <alignment horizontal="right" shrinkToFit="1"/>
      <protection locked="0"/>
    </xf>
    <xf numFmtId="177" fontId="15" fillId="34" borderId="17" xfId="0" applyNumberFormat="1" applyFont="1" applyFill="1" applyBorder="1" applyAlignment="1" applyProtection="1">
      <alignment horizontal="right" shrinkToFit="1"/>
      <protection locked="0"/>
    </xf>
    <xf numFmtId="177" fontId="15" fillId="34" borderId="14" xfId="0" applyNumberFormat="1" applyFont="1" applyFill="1" applyBorder="1" applyAlignment="1" applyProtection="1">
      <alignment horizontal="right" shrinkToFit="1"/>
      <protection locked="0"/>
    </xf>
    <xf numFmtId="177" fontId="15" fillId="34" borderId="12" xfId="0" applyNumberFormat="1" applyFont="1" applyFill="1" applyBorder="1" applyAlignment="1" applyProtection="1">
      <alignment horizontal="right" shrinkToFit="1"/>
      <protection locked="0"/>
    </xf>
    <xf numFmtId="177" fontId="15" fillId="33" borderId="30" xfId="0" applyNumberFormat="1" applyFont="1" applyFill="1" applyBorder="1" applyAlignment="1" applyProtection="1">
      <alignment horizontal="center" shrinkToFit="1"/>
      <protection/>
    </xf>
    <xf numFmtId="177" fontId="15" fillId="33" borderId="15" xfId="0" applyNumberFormat="1" applyFont="1" applyFill="1" applyBorder="1" applyAlignment="1" applyProtection="1">
      <alignment horizontal="center" shrinkToFit="1"/>
      <protection/>
    </xf>
    <xf numFmtId="0" fontId="15" fillId="34" borderId="31" xfId="0" applyFont="1" applyFill="1" applyBorder="1" applyAlignment="1" applyProtection="1">
      <alignment horizontal="center" vertical="center" shrinkToFit="1"/>
      <protection locked="0"/>
    </xf>
    <xf numFmtId="0" fontId="15" fillId="34" borderId="32" xfId="0" applyFont="1" applyFill="1" applyBorder="1" applyAlignment="1" applyProtection="1">
      <alignment horizontal="center" vertical="center" shrinkToFit="1"/>
      <protection locked="0"/>
    </xf>
    <xf numFmtId="0" fontId="15" fillId="34" borderId="33" xfId="0" applyFont="1" applyFill="1" applyBorder="1" applyAlignment="1" applyProtection="1">
      <alignment horizontal="center" vertical="center" shrinkToFit="1"/>
      <protection locked="0"/>
    </xf>
    <xf numFmtId="177" fontId="15" fillId="33" borderId="34" xfId="0" applyNumberFormat="1" applyFont="1" applyFill="1" applyBorder="1" applyAlignment="1" applyProtection="1">
      <alignment horizontal="right" shrinkToFit="1"/>
      <protection/>
    </xf>
    <xf numFmtId="177" fontId="15" fillId="33" borderId="35" xfId="0" applyNumberFormat="1" applyFont="1" applyFill="1" applyBorder="1" applyAlignment="1" applyProtection="1">
      <alignment horizontal="right" shrinkToFit="1"/>
      <protection/>
    </xf>
    <xf numFmtId="177" fontId="15" fillId="34" borderId="36" xfId="0" applyNumberFormat="1" applyFont="1" applyFill="1" applyBorder="1" applyAlignment="1" applyProtection="1">
      <alignment horizontal="right" shrinkToFit="1"/>
      <protection locked="0"/>
    </xf>
    <xf numFmtId="177" fontId="15" fillId="34" borderId="37" xfId="0" applyNumberFormat="1" applyFont="1" applyFill="1" applyBorder="1" applyAlignment="1" applyProtection="1">
      <alignment horizontal="right" shrinkToFit="1"/>
      <protection locked="0"/>
    </xf>
    <xf numFmtId="0" fontId="15" fillId="34" borderId="38" xfId="0" applyFont="1" applyFill="1" applyBorder="1" applyAlignment="1" applyProtection="1">
      <alignment horizontal="center" vertical="center" shrinkToFit="1"/>
      <protection locked="0"/>
    </xf>
    <xf numFmtId="0" fontId="15" fillId="34" borderId="39" xfId="0" applyFont="1" applyFill="1" applyBorder="1" applyAlignment="1" applyProtection="1">
      <alignment horizontal="center" vertical="center" shrinkToFit="1"/>
      <protection locked="0"/>
    </xf>
    <xf numFmtId="0" fontId="15" fillId="34" borderId="40" xfId="0" applyFont="1" applyFill="1" applyBorder="1" applyAlignment="1" applyProtection="1">
      <alignment horizontal="center" vertical="center" shrinkToFit="1"/>
      <protection locked="0"/>
    </xf>
    <xf numFmtId="0" fontId="15" fillId="34" borderId="41" xfId="0" applyFont="1" applyFill="1" applyBorder="1" applyAlignment="1" applyProtection="1">
      <alignment horizontal="center" vertical="center" shrinkToFit="1"/>
      <protection locked="0"/>
    </xf>
    <xf numFmtId="177" fontId="15" fillId="33" borderId="42" xfId="0" applyNumberFormat="1" applyFont="1" applyFill="1" applyBorder="1" applyAlignment="1" applyProtection="1">
      <alignment horizontal="right" shrinkToFit="1"/>
      <protection/>
    </xf>
    <xf numFmtId="177" fontId="15" fillId="34" borderId="36" xfId="0" applyNumberFormat="1" applyFont="1" applyFill="1" applyBorder="1" applyAlignment="1" applyProtection="1">
      <alignment shrinkToFit="1"/>
      <protection locked="0"/>
    </xf>
    <xf numFmtId="177" fontId="15" fillId="34" borderId="17" xfId="0" applyNumberFormat="1" applyFont="1" applyFill="1" applyBorder="1" applyAlignment="1" applyProtection="1">
      <alignment shrinkToFit="1"/>
      <protection locked="0"/>
    </xf>
    <xf numFmtId="177" fontId="15" fillId="34" borderId="43" xfId="0" applyNumberFormat="1" applyFont="1" applyFill="1" applyBorder="1" applyAlignment="1" applyProtection="1">
      <alignment shrinkToFit="1"/>
      <protection locked="0"/>
    </xf>
    <xf numFmtId="177" fontId="15" fillId="34" borderId="19" xfId="0" applyNumberFormat="1" applyFont="1" applyFill="1" applyBorder="1" applyAlignment="1" applyProtection="1">
      <alignment shrinkToFit="1"/>
      <protection locked="0"/>
    </xf>
    <xf numFmtId="177" fontId="15" fillId="33" borderId="44" xfId="0" applyNumberFormat="1" applyFont="1" applyFill="1" applyBorder="1" applyAlignment="1" applyProtection="1">
      <alignment horizontal="center" shrinkToFit="1"/>
      <protection/>
    </xf>
    <xf numFmtId="0" fontId="15" fillId="34" borderId="45" xfId="0" applyFont="1" applyFill="1" applyBorder="1" applyAlignment="1" applyProtection="1">
      <alignment horizontal="center" vertical="center" shrinkToFit="1"/>
      <protection locked="0"/>
    </xf>
    <xf numFmtId="0" fontId="15" fillId="34" borderId="46" xfId="0" applyFont="1" applyFill="1" applyBorder="1" applyAlignment="1" applyProtection="1">
      <alignment horizontal="center" vertical="center" shrinkToFit="1"/>
      <protection locked="0"/>
    </xf>
    <xf numFmtId="0" fontId="15" fillId="34" borderId="47" xfId="0" applyFont="1" applyFill="1" applyBorder="1" applyAlignment="1" applyProtection="1">
      <alignment horizontal="center" vertical="center" shrinkToFit="1"/>
      <protection locked="0"/>
    </xf>
    <xf numFmtId="0" fontId="15" fillId="33" borderId="16" xfId="0" applyFont="1" applyFill="1" applyBorder="1" applyAlignment="1" applyProtection="1">
      <alignment horizontal="center" vertical="center" shrinkToFit="1"/>
      <protection/>
    </xf>
    <xf numFmtId="0" fontId="15" fillId="33" borderId="48" xfId="0" applyFont="1" applyFill="1" applyBorder="1" applyAlignment="1" applyProtection="1">
      <alignment horizontal="center" vertical="center" shrinkToFit="1"/>
      <protection/>
    </xf>
    <xf numFmtId="0" fontId="15" fillId="33" borderId="29" xfId="0" applyFont="1" applyFill="1" applyBorder="1" applyAlignment="1" applyProtection="1">
      <alignment horizontal="center" vertical="center"/>
      <protection/>
    </xf>
    <xf numFmtId="0" fontId="15" fillId="33" borderId="30" xfId="0" applyFont="1" applyFill="1" applyBorder="1" applyAlignment="1" applyProtection="1">
      <alignment horizontal="center" vertical="center"/>
      <protection/>
    </xf>
    <xf numFmtId="0" fontId="15" fillId="33" borderId="13" xfId="0" applyFont="1" applyFill="1" applyBorder="1" applyAlignment="1" applyProtection="1">
      <alignment horizontal="center" vertical="center"/>
      <protection/>
    </xf>
    <xf numFmtId="0" fontId="15" fillId="33" borderId="11" xfId="0" applyFont="1" applyFill="1" applyBorder="1" applyAlignment="1" applyProtection="1">
      <alignment horizontal="center" vertical="center"/>
      <protection/>
    </xf>
    <xf numFmtId="0" fontId="15" fillId="33" borderId="49" xfId="0" applyFont="1" applyFill="1" applyBorder="1" applyAlignment="1" applyProtection="1">
      <alignment horizontal="center" vertical="center"/>
      <protection/>
    </xf>
    <xf numFmtId="0" fontId="15" fillId="33" borderId="44" xfId="0" applyFont="1" applyFill="1" applyBorder="1" applyAlignment="1" applyProtection="1">
      <alignment horizontal="center" vertical="center"/>
      <protection/>
    </xf>
    <xf numFmtId="0" fontId="15" fillId="33" borderId="50" xfId="0" applyFont="1" applyFill="1" applyBorder="1" applyAlignment="1" applyProtection="1">
      <alignment horizontal="center" vertical="center"/>
      <protection/>
    </xf>
    <xf numFmtId="0" fontId="15" fillId="33" borderId="16" xfId="0" applyFont="1" applyFill="1" applyBorder="1" applyAlignment="1" applyProtection="1">
      <alignment horizontal="center" vertical="center"/>
      <protection/>
    </xf>
    <xf numFmtId="0" fontId="15" fillId="33" borderId="51" xfId="0" applyFont="1" applyFill="1" applyBorder="1" applyAlignment="1" applyProtection="1">
      <alignment horizontal="center" vertical="center"/>
      <protection/>
    </xf>
    <xf numFmtId="0" fontId="15" fillId="34" borderId="52" xfId="0" applyFont="1" applyFill="1" applyBorder="1" applyAlignment="1" applyProtection="1">
      <alignment horizontal="left" vertical="center" shrinkToFit="1"/>
      <protection locked="0"/>
    </xf>
    <xf numFmtId="0" fontId="15" fillId="34" borderId="53" xfId="0" applyFont="1" applyFill="1" applyBorder="1" applyAlignment="1" applyProtection="1">
      <alignment horizontal="left" vertical="center" shrinkToFit="1"/>
      <protection locked="0"/>
    </xf>
    <xf numFmtId="0" fontId="15" fillId="34" borderId="54" xfId="0" applyFont="1" applyFill="1" applyBorder="1" applyAlignment="1" applyProtection="1">
      <alignment horizontal="left" vertical="center" shrinkToFit="1"/>
      <protection locked="0"/>
    </xf>
    <xf numFmtId="0" fontId="15" fillId="33" borderId="55" xfId="0" applyFont="1" applyFill="1" applyBorder="1" applyAlignment="1" applyProtection="1">
      <alignment horizontal="center" vertical="center" shrinkToFit="1"/>
      <protection/>
    </xf>
    <xf numFmtId="0" fontId="15" fillId="33" borderId="53" xfId="0" applyFont="1" applyFill="1" applyBorder="1" applyAlignment="1" applyProtection="1">
      <alignment horizontal="center" vertical="center" shrinkToFit="1"/>
      <protection/>
    </xf>
    <xf numFmtId="177" fontId="15" fillId="34" borderId="37" xfId="0" applyNumberFormat="1" applyFont="1" applyFill="1" applyBorder="1" applyAlignment="1" applyProtection="1">
      <alignment shrinkToFit="1"/>
      <protection locked="0"/>
    </xf>
    <xf numFmtId="177" fontId="15" fillId="34" borderId="12" xfId="0" applyNumberFormat="1" applyFont="1" applyFill="1" applyBorder="1" applyAlignment="1" applyProtection="1">
      <alignment shrinkToFit="1"/>
      <protection locked="0"/>
    </xf>
    <xf numFmtId="0" fontId="15" fillId="33" borderId="14" xfId="0" applyFont="1" applyFill="1" applyBorder="1" applyAlignment="1" applyProtection="1">
      <alignment horizontal="center" vertical="center"/>
      <protection/>
    </xf>
    <xf numFmtId="0" fontId="15" fillId="33" borderId="15" xfId="0" applyFont="1" applyFill="1" applyBorder="1" applyAlignment="1" applyProtection="1">
      <alignment horizontal="center" vertical="center"/>
      <protection/>
    </xf>
    <xf numFmtId="177" fontId="15" fillId="34" borderId="49" xfId="0" applyNumberFormat="1" applyFont="1" applyFill="1" applyBorder="1" applyAlignment="1" applyProtection="1">
      <alignment horizontal="right" shrinkToFit="1"/>
      <protection locked="0"/>
    </xf>
    <xf numFmtId="177" fontId="15" fillId="34" borderId="19" xfId="0" applyNumberFormat="1" applyFont="1" applyFill="1" applyBorder="1" applyAlignment="1" applyProtection="1">
      <alignment horizontal="right" shrinkToFit="1"/>
      <protection locked="0"/>
    </xf>
    <xf numFmtId="0" fontId="15" fillId="34" borderId="56" xfId="0" applyFont="1" applyFill="1" applyBorder="1" applyAlignment="1" applyProtection="1">
      <alignment horizontal="center" vertical="center" shrinkToFit="1"/>
      <protection locked="0"/>
    </xf>
    <xf numFmtId="0" fontId="15" fillId="34" borderId="57" xfId="0" applyFont="1" applyFill="1" applyBorder="1" applyAlignment="1" applyProtection="1">
      <alignment horizontal="center" vertical="center" shrinkToFit="1"/>
      <protection locked="0"/>
    </xf>
    <xf numFmtId="0" fontId="15" fillId="34" borderId="58" xfId="0" applyFont="1" applyFill="1" applyBorder="1" applyAlignment="1" applyProtection="1">
      <alignment horizontal="center" vertical="center" shrinkToFit="1"/>
      <protection locked="0"/>
    </xf>
    <xf numFmtId="0" fontId="15" fillId="34" borderId="59" xfId="0" applyFont="1" applyFill="1" applyBorder="1" applyAlignment="1" applyProtection="1">
      <alignment horizontal="center" vertical="center" shrinkToFit="1"/>
      <protection locked="0"/>
    </xf>
    <xf numFmtId="177" fontId="15" fillId="34" borderId="43" xfId="0" applyNumberFormat="1" applyFont="1" applyFill="1" applyBorder="1" applyAlignment="1" applyProtection="1">
      <alignment horizontal="right" shrinkToFit="1"/>
      <protection locked="0"/>
    </xf>
    <xf numFmtId="0" fontId="15" fillId="33" borderId="21" xfId="0" applyFont="1" applyFill="1" applyBorder="1" applyAlignment="1" applyProtection="1">
      <alignment horizontal="center" vertical="center"/>
      <protection/>
    </xf>
    <xf numFmtId="0" fontId="15" fillId="33" borderId="20" xfId="0" applyFont="1" applyFill="1" applyBorder="1" applyAlignment="1" applyProtection="1">
      <alignment horizontal="center" vertical="center"/>
      <protection/>
    </xf>
    <xf numFmtId="0" fontId="15" fillId="33" borderId="60" xfId="0" applyFont="1" applyFill="1" applyBorder="1" applyAlignment="1" applyProtection="1">
      <alignment horizontal="center" vertical="center"/>
      <protection/>
    </xf>
    <xf numFmtId="0" fontId="15" fillId="33" borderId="61" xfId="0" applyFont="1" applyFill="1" applyBorder="1" applyAlignment="1" applyProtection="1">
      <alignment horizontal="center" vertical="center"/>
      <protection/>
    </xf>
    <xf numFmtId="0" fontId="15" fillId="33" borderId="62" xfId="0" applyFont="1" applyFill="1" applyBorder="1" applyAlignment="1" applyProtection="1">
      <alignment horizontal="center" vertical="center"/>
      <protection/>
    </xf>
    <xf numFmtId="0" fontId="15" fillId="34" borderId="63" xfId="0" applyFont="1" applyFill="1" applyBorder="1" applyAlignment="1" applyProtection="1">
      <alignment horizontal="left" vertical="center" shrinkToFit="1"/>
      <protection locked="0"/>
    </xf>
    <xf numFmtId="0" fontId="15" fillId="34" borderId="61" xfId="0" applyFont="1" applyFill="1" applyBorder="1" applyAlignment="1" applyProtection="1">
      <alignment horizontal="left" vertical="center" shrinkToFit="1"/>
      <protection locked="0"/>
    </xf>
    <xf numFmtId="0" fontId="15" fillId="34" borderId="64" xfId="0" applyFont="1" applyFill="1" applyBorder="1" applyAlignment="1" applyProtection="1">
      <alignment horizontal="left" vertical="center" shrinkToFit="1"/>
      <protection locked="0"/>
    </xf>
    <xf numFmtId="0" fontId="15" fillId="33" borderId="60" xfId="0" applyFont="1" applyFill="1" applyBorder="1" applyAlignment="1" applyProtection="1">
      <alignment horizontal="center" vertical="center" shrinkToFit="1"/>
      <protection/>
    </xf>
    <xf numFmtId="0" fontId="15" fillId="33" borderId="61" xfId="0" applyFont="1" applyFill="1" applyBorder="1" applyAlignment="1" applyProtection="1">
      <alignment horizontal="center" vertical="center" shrinkToFit="1"/>
      <protection/>
    </xf>
    <xf numFmtId="0" fontId="15" fillId="33" borderId="64" xfId="0" applyFont="1" applyFill="1" applyBorder="1" applyAlignment="1" applyProtection="1">
      <alignment horizontal="center" vertical="center" shrinkToFit="1"/>
      <protection/>
    </xf>
    <xf numFmtId="177" fontId="15" fillId="36" borderId="34" xfId="0" applyNumberFormat="1" applyFont="1" applyFill="1" applyBorder="1" applyAlignment="1" applyProtection="1">
      <alignment horizontal="right" shrinkToFit="1"/>
      <protection/>
    </xf>
    <xf numFmtId="177" fontId="15" fillId="36" borderId="35" xfId="0" applyNumberFormat="1" applyFont="1" applyFill="1" applyBorder="1" applyAlignment="1" applyProtection="1">
      <alignment horizontal="right" shrinkToFit="1"/>
      <protection/>
    </xf>
    <xf numFmtId="177" fontId="15" fillId="36" borderId="36" xfId="0" applyNumberFormat="1" applyFont="1" applyFill="1" applyBorder="1" applyAlignment="1" applyProtection="1">
      <alignment horizontal="right" shrinkToFit="1"/>
      <protection/>
    </xf>
    <xf numFmtId="177" fontId="15" fillId="36" borderId="17" xfId="0" applyNumberFormat="1" applyFont="1" applyFill="1" applyBorder="1" applyAlignment="1" applyProtection="1">
      <alignment horizontal="right" shrinkToFit="1"/>
      <protection/>
    </xf>
    <xf numFmtId="177" fontId="15" fillId="36" borderId="37" xfId="0" applyNumberFormat="1" applyFont="1" applyFill="1" applyBorder="1" applyAlignment="1" applyProtection="1">
      <alignment horizontal="right" shrinkToFit="1"/>
      <protection/>
    </xf>
    <xf numFmtId="177" fontId="15" fillId="36" borderId="12" xfId="0" applyNumberFormat="1" applyFont="1" applyFill="1" applyBorder="1" applyAlignment="1" applyProtection="1">
      <alignment horizontal="right" shrinkToFit="1"/>
      <protection/>
    </xf>
    <xf numFmtId="177" fontId="15" fillId="36" borderId="36" xfId="0" applyNumberFormat="1" applyFont="1" applyFill="1" applyBorder="1" applyAlignment="1" applyProtection="1">
      <alignment shrinkToFit="1"/>
      <protection/>
    </xf>
    <xf numFmtId="177" fontId="15" fillId="36" borderId="17" xfId="0" applyNumberFormat="1" applyFont="1" applyFill="1" applyBorder="1" applyAlignment="1" applyProtection="1">
      <alignment shrinkToFit="1"/>
      <protection/>
    </xf>
    <xf numFmtId="177" fontId="15" fillId="36" borderId="37" xfId="0" applyNumberFormat="1" applyFont="1" applyFill="1" applyBorder="1" applyAlignment="1" applyProtection="1">
      <alignment shrinkToFit="1"/>
      <protection/>
    </xf>
    <xf numFmtId="177" fontId="15" fillId="36" borderId="12" xfId="0" applyNumberFormat="1" applyFont="1" applyFill="1" applyBorder="1" applyAlignment="1" applyProtection="1">
      <alignment shrinkToFit="1"/>
      <protection/>
    </xf>
    <xf numFmtId="177" fontId="15" fillId="36" borderId="30" xfId="0" applyNumberFormat="1" applyFont="1" applyFill="1" applyBorder="1" applyAlignment="1" applyProtection="1">
      <alignment horizontal="center" shrinkToFit="1"/>
      <protection/>
    </xf>
    <xf numFmtId="177" fontId="15" fillId="36" borderId="15" xfId="0" applyNumberFormat="1" applyFont="1" applyFill="1" applyBorder="1" applyAlignment="1" applyProtection="1">
      <alignment horizontal="center" shrinkToFit="1"/>
      <protection/>
    </xf>
    <xf numFmtId="0" fontId="15" fillId="36" borderId="31" xfId="0" applyFont="1" applyFill="1" applyBorder="1" applyAlignment="1" applyProtection="1">
      <alignment horizontal="center" vertical="center" shrinkToFit="1"/>
      <protection/>
    </xf>
    <xf numFmtId="0" fontId="15" fillId="36" borderId="32" xfId="0" applyFont="1" applyFill="1" applyBorder="1" applyAlignment="1" applyProtection="1">
      <alignment horizontal="center" vertical="center" shrinkToFit="1"/>
      <protection/>
    </xf>
    <xf numFmtId="0" fontId="15" fillId="36" borderId="33" xfId="0" applyFont="1" applyFill="1" applyBorder="1" applyAlignment="1" applyProtection="1">
      <alignment horizontal="center" vertical="center" shrinkToFit="1"/>
      <protection/>
    </xf>
    <xf numFmtId="0" fontId="15" fillId="36" borderId="38" xfId="0" applyFont="1" applyFill="1" applyBorder="1" applyAlignment="1" applyProtection="1">
      <alignment horizontal="center" vertical="center" shrinkToFit="1"/>
      <protection/>
    </xf>
    <xf numFmtId="0" fontId="15" fillId="36" borderId="39" xfId="0" applyFont="1" applyFill="1" applyBorder="1" applyAlignment="1" applyProtection="1">
      <alignment horizontal="center" vertical="center" shrinkToFit="1"/>
      <protection/>
    </xf>
    <xf numFmtId="0" fontId="15" fillId="36" borderId="40" xfId="0" applyFont="1" applyFill="1" applyBorder="1" applyAlignment="1" applyProtection="1">
      <alignment horizontal="center" vertical="center" shrinkToFit="1"/>
      <protection/>
    </xf>
    <xf numFmtId="0" fontId="15" fillId="36" borderId="41" xfId="0" applyFont="1" applyFill="1" applyBorder="1" applyAlignment="1" applyProtection="1">
      <alignment horizontal="center" vertical="center" shrinkToFit="1"/>
      <protection/>
    </xf>
    <xf numFmtId="0" fontId="15" fillId="36" borderId="29" xfId="0" applyFont="1" applyFill="1" applyBorder="1" applyAlignment="1" applyProtection="1">
      <alignment horizontal="center" vertical="center"/>
      <protection/>
    </xf>
    <xf numFmtId="0" fontId="15" fillId="36" borderId="30" xfId="0" applyFont="1" applyFill="1" applyBorder="1" applyAlignment="1" applyProtection="1">
      <alignment horizontal="center" vertical="center"/>
      <protection/>
    </xf>
    <xf numFmtId="0" fontId="15" fillId="36" borderId="13" xfId="0" applyFont="1" applyFill="1" applyBorder="1" applyAlignment="1" applyProtection="1">
      <alignment horizontal="center" vertical="center"/>
      <protection/>
    </xf>
    <xf numFmtId="0" fontId="15" fillId="36" borderId="11" xfId="0" applyFont="1" applyFill="1" applyBorder="1" applyAlignment="1" applyProtection="1">
      <alignment horizontal="center" vertical="center"/>
      <protection/>
    </xf>
    <xf numFmtId="0" fontId="15" fillId="36" borderId="14" xfId="0" applyFont="1" applyFill="1" applyBorder="1" applyAlignment="1" applyProtection="1">
      <alignment horizontal="center" vertical="center"/>
      <protection/>
    </xf>
    <xf numFmtId="0" fontId="15" fillId="36" borderId="15" xfId="0" applyFont="1" applyFill="1" applyBorder="1" applyAlignment="1" applyProtection="1">
      <alignment horizontal="center" vertical="center"/>
      <protection/>
    </xf>
    <xf numFmtId="0" fontId="15" fillId="36" borderId="50" xfId="0" applyFont="1" applyFill="1" applyBorder="1" applyAlignment="1" applyProtection="1">
      <alignment horizontal="center" vertical="center"/>
      <protection/>
    </xf>
    <xf numFmtId="0" fontId="15" fillId="36" borderId="16" xfId="0" applyFont="1" applyFill="1" applyBorder="1" applyAlignment="1" applyProtection="1">
      <alignment horizontal="center" vertical="center"/>
      <protection/>
    </xf>
    <xf numFmtId="0" fontId="15" fillId="36" borderId="51" xfId="0" applyFont="1" applyFill="1" applyBorder="1" applyAlignment="1" applyProtection="1">
      <alignment horizontal="center" vertical="center"/>
      <protection/>
    </xf>
    <xf numFmtId="0" fontId="15" fillId="36" borderId="65" xfId="0" applyFont="1" applyFill="1" applyBorder="1" applyAlignment="1" applyProtection="1">
      <alignment horizontal="left" vertical="center" shrinkToFit="1"/>
      <protection/>
    </xf>
    <xf numFmtId="0" fontId="15" fillId="36" borderId="16" xfId="0" applyFont="1" applyFill="1" applyBorder="1" applyAlignment="1" applyProtection="1">
      <alignment horizontal="left" vertical="center" shrinkToFit="1"/>
      <protection/>
    </xf>
    <xf numFmtId="0" fontId="15" fillId="36" borderId="48" xfId="0" applyFont="1" applyFill="1" applyBorder="1" applyAlignment="1" applyProtection="1">
      <alignment horizontal="left" vertical="center" shrinkToFit="1"/>
      <protection/>
    </xf>
    <xf numFmtId="0" fontId="15" fillId="36" borderId="50" xfId="0" applyFont="1" applyFill="1" applyBorder="1" applyAlignment="1" applyProtection="1">
      <alignment horizontal="center" vertical="center" shrinkToFit="1"/>
      <protection/>
    </xf>
    <xf numFmtId="0" fontId="15" fillId="36" borderId="16" xfId="0" applyFont="1" applyFill="1" applyBorder="1" applyAlignment="1" applyProtection="1">
      <alignment horizontal="center" vertical="center" shrinkToFit="1"/>
      <protection/>
    </xf>
    <xf numFmtId="0" fontId="15" fillId="36" borderId="48" xfId="0" applyFont="1" applyFill="1" applyBorder="1" applyAlignment="1" applyProtection="1">
      <alignment horizontal="center" vertical="center" shrinkToFit="1"/>
      <protection/>
    </xf>
    <xf numFmtId="0" fontId="15" fillId="36" borderId="22" xfId="0" applyFont="1" applyFill="1" applyBorder="1" applyAlignment="1" applyProtection="1">
      <alignment horizontal="center" vertical="center"/>
      <protection/>
    </xf>
    <xf numFmtId="0" fontId="15" fillId="36" borderId="23" xfId="0" applyFont="1" applyFill="1" applyBorder="1" applyAlignment="1" applyProtection="1">
      <alignment horizontal="center" vertical="center"/>
      <protection/>
    </xf>
    <xf numFmtId="0" fontId="15" fillId="36" borderId="24" xfId="0" applyFont="1" applyFill="1" applyBorder="1" applyAlignment="1" applyProtection="1">
      <alignment horizontal="center" vertical="center"/>
      <protection/>
    </xf>
    <xf numFmtId="0" fontId="15" fillId="36" borderId="25" xfId="0" applyFont="1" applyFill="1" applyBorder="1" applyAlignment="1" applyProtection="1">
      <alignment horizontal="center" vertical="center"/>
      <protection/>
    </xf>
    <xf numFmtId="0" fontId="15" fillId="36" borderId="26" xfId="0" applyFont="1" applyFill="1" applyBorder="1" applyAlignment="1" applyProtection="1">
      <alignment horizontal="center" vertical="center"/>
      <protection/>
    </xf>
    <xf numFmtId="0" fontId="15" fillId="36" borderId="27" xfId="0" applyFont="1" applyFill="1" applyBorder="1" applyAlignment="1" applyProtection="1">
      <alignment horizontal="center" vertical="center"/>
      <protection/>
    </xf>
    <xf numFmtId="0" fontId="15" fillId="36" borderId="28" xfId="0" applyFont="1" applyFill="1" applyBorder="1" applyAlignment="1" applyProtection="1">
      <alignment horizontal="center" vertical="center"/>
      <protection/>
    </xf>
    <xf numFmtId="177" fontId="15" fillId="36" borderId="29" xfId="0" applyNumberFormat="1" applyFont="1" applyFill="1" applyBorder="1" applyAlignment="1" applyProtection="1">
      <alignment horizontal="right" shrinkToFit="1"/>
      <protection/>
    </xf>
    <xf numFmtId="177" fontId="15" fillId="36" borderId="14" xfId="0" applyNumberFormat="1" applyFont="1" applyFill="1" applyBorder="1" applyAlignment="1" applyProtection="1">
      <alignment horizontal="right" shrinkToFit="1"/>
      <protection/>
    </xf>
    <xf numFmtId="0" fontId="67" fillId="33" borderId="0" xfId="0" applyFont="1" applyFill="1" applyAlignment="1" applyProtection="1">
      <alignment horizontal="left" vertical="top"/>
      <protection/>
    </xf>
    <xf numFmtId="0" fontId="71" fillId="33" borderId="0" xfId="0" applyFont="1" applyFill="1" applyAlignment="1" applyProtection="1">
      <alignment horizontal="left"/>
      <protection/>
    </xf>
    <xf numFmtId="0" fontId="69" fillId="33" borderId="0" xfId="0" applyFont="1" applyFill="1" applyAlignment="1" applyProtection="1">
      <alignment horizontal="left" vertical="top"/>
      <protection/>
    </xf>
    <xf numFmtId="0" fontId="12" fillId="33" borderId="60" xfId="0" applyFont="1" applyFill="1" applyBorder="1" applyAlignment="1" applyProtection="1">
      <alignment horizontal="center" vertical="center"/>
      <protection/>
    </xf>
    <xf numFmtId="0" fontId="12" fillId="33" borderId="64" xfId="0" applyFont="1" applyFill="1" applyBorder="1" applyAlignment="1" applyProtection="1">
      <alignment horizontal="center" vertical="center"/>
      <protection/>
    </xf>
    <xf numFmtId="0" fontId="12" fillId="33" borderId="50" xfId="0" applyFont="1" applyFill="1" applyBorder="1" applyAlignment="1" applyProtection="1">
      <alignment horizontal="center" vertical="center"/>
      <protection/>
    </xf>
    <xf numFmtId="0" fontId="12" fillId="33" borderId="48" xfId="0" applyFont="1" applyFill="1" applyBorder="1" applyAlignment="1" applyProtection="1">
      <alignment horizontal="center" vertical="center"/>
      <protection/>
    </xf>
    <xf numFmtId="0" fontId="12" fillId="33" borderId="61" xfId="0" applyFont="1" applyFill="1" applyBorder="1" applyAlignment="1" applyProtection="1">
      <alignment horizontal="center" vertical="center"/>
      <protection/>
    </xf>
    <xf numFmtId="0" fontId="12" fillId="33" borderId="16" xfId="0" applyFont="1" applyFill="1" applyBorder="1" applyAlignment="1" applyProtection="1">
      <alignment horizontal="center" vertical="center"/>
      <protection/>
    </xf>
    <xf numFmtId="0" fontId="65" fillId="34" borderId="36" xfId="0" applyFont="1" applyFill="1" applyBorder="1" applyAlignment="1" applyProtection="1">
      <alignment horizontal="center" vertical="center"/>
      <protection locked="0"/>
    </xf>
    <xf numFmtId="0" fontId="65" fillId="34" borderId="17" xfId="0" applyFont="1" applyFill="1" applyBorder="1" applyAlignment="1" applyProtection="1">
      <alignment horizontal="center" vertical="center"/>
      <protection locked="0"/>
    </xf>
    <xf numFmtId="0" fontId="65" fillId="34" borderId="34" xfId="0" applyFont="1" applyFill="1" applyBorder="1" applyAlignment="1" applyProtection="1">
      <alignment horizontal="center" vertical="center"/>
      <protection locked="0"/>
    </xf>
    <xf numFmtId="0" fontId="65" fillId="34" borderId="43" xfId="0" applyFont="1" applyFill="1" applyBorder="1" applyAlignment="1" applyProtection="1">
      <alignment horizontal="center" vertical="center"/>
      <protection locked="0"/>
    </xf>
    <xf numFmtId="0" fontId="65" fillId="34" borderId="19" xfId="0" applyFont="1" applyFill="1" applyBorder="1" applyAlignment="1" applyProtection="1">
      <alignment horizontal="center" vertical="center"/>
      <protection locked="0"/>
    </xf>
    <xf numFmtId="0" fontId="65" fillId="34" borderId="42" xfId="0" applyFont="1" applyFill="1" applyBorder="1" applyAlignment="1" applyProtection="1">
      <alignment horizontal="center" vertical="center"/>
      <protection locked="0"/>
    </xf>
    <xf numFmtId="49" fontId="65" fillId="34" borderId="36" xfId="0" applyNumberFormat="1" applyFont="1" applyFill="1" applyBorder="1" applyAlignment="1" applyProtection="1">
      <alignment horizontal="center" vertical="center" shrinkToFit="1"/>
      <protection locked="0"/>
    </xf>
    <xf numFmtId="49" fontId="65" fillId="34" borderId="17" xfId="0" applyNumberFormat="1" applyFont="1" applyFill="1" applyBorder="1" applyAlignment="1" applyProtection="1">
      <alignment horizontal="center" vertical="center" shrinkToFit="1"/>
      <protection locked="0"/>
    </xf>
    <xf numFmtId="49" fontId="65" fillId="34" borderId="34" xfId="0" applyNumberFormat="1" applyFont="1" applyFill="1" applyBorder="1" applyAlignment="1" applyProtection="1">
      <alignment horizontal="center" vertical="center" shrinkToFit="1"/>
      <protection locked="0"/>
    </xf>
    <xf numFmtId="49" fontId="65" fillId="34" borderId="43" xfId="0" applyNumberFormat="1" applyFont="1" applyFill="1" applyBorder="1" applyAlignment="1" applyProtection="1">
      <alignment horizontal="center" vertical="center" shrinkToFit="1"/>
      <protection locked="0"/>
    </xf>
    <xf numFmtId="49" fontId="65" fillId="34" borderId="19" xfId="0" applyNumberFormat="1" applyFont="1" applyFill="1" applyBorder="1" applyAlignment="1" applyProtection="1">
      <alignment horizontal="center" vertical="center" shrinkToFit="1"/>
      <protection locked="0"/>
    </xf>
    <xf numFmtId="49" fontId="65" fillId="34" borderId="42" xfId="0" applyNumberFormat="1" applyFont="1" applyFill="1" applyBorder="1" applyAlignment="1" applyProtection="1">
      <alignment horizontal="center" vertical="center" shrinkToFit="1"/>
      <protection locked="0"/>
    </xf>
    <xf numFmtId="0" fontId="72" fillId="33" borderId="36" xfId="0" applyFont="1" applyFill="1" applyBorder="1" applyAlignment="1" applyProtection="1">
      <alignment horizontal="left" vertical="center"/>
      <protection/>
    </xf>
    <xf numFmtId="0" fontId="65" fillId="33" borderId="17" xfId="0" applyFont="1" applyFill="1" applyBorder="1" applyAlignment="1" applyProtection="1">
      <alignment horizontal="left" vertical="center"/>
      <protection/>
    </xf>
    <xf numFmtId="0" fontId="65" fillId="33" borderId="34" xfId="0" applyFont="1" applyFill="1" applyBorder="1" applyAlignment="1" applyProtection="1">
      <alignment horizontal="left" vertical="center"/>
      <protection/>
    </xf>
    <xf numFmtId="0" fontId="65" fillId="33" borderId="43" xfId="0" applyFont="1" applyFill="1" applyBorder="1" applyAlignment="1" applyProtection="1">
      <alignment horizontal="left" vertical="center"/>
      <protection/>
    </xf>
    <xf numFmtId="0" fontId="65" fillId="33" borderId="19" xfId="0" applyFont="1" applyFill="1" applyBorder="1" applyAlignment="1" applyProtection="1">
      <alignment horizontal="left" vertical="center"/>
      <protection/>
    </xf>
    <xf numFmtId="0" fontId="65" fillId="33" borderId="42" xfId="0" applyFont="1" applyFill="1" applyBorder="1" applyAlignment="1" applyProtection="1">
      <alignment horizontal="left" vertical="center"/>
      <protection/>
    </xf>
    <xf numFmtId="0" fontId="12" fillId="33" borderId="36" xfId="0" applyFont="1" applyFill="1" applyBorder="1" applyAlignment="1" applyProtection="1">
      <alignment horizontal="left" vertical="center" wrapText="1"/>
      <protection/>
    </xf>
    <xf numFmtId="0" fontId="12" fillId="33" borderId="17" xfId="0" applyFont="1" applyFill="1" applyBorder="1" applyAlignment="1" applyProtection="1">
      <alignment horizontal="left" vertical="center"/>
      <protection/>
    </xf>
    <xf numFmtId="0" fontId="12" fillId="33" borderId="34" xfId="0" applyFont="1" applyFill="1" applyBorder="1" applyAlignment="1" applyProtection="1">
      <alignment horizontal="left" vertical="center"/>
      <protection/>
    </xf>
    <xf numFmtId="0" fontId="12" fillId="33" borderId="43" xfId="0" applyFont="1" applyFill="1" applyBorder="1" applyAlignment="1" applyProtection="1">
      <alignment horizontal="left" vertical="center"/>
      <protection/>
    </xf>
    <xf numFmtId="0" fontId="12" fillId="33" borderId="19" xfId="0" applyFont="1" applyFill="1" applyBorder="1" applyAlignment="1" applyProtection="1">
      <alignment horizontal="left" vertical="center"/>
      <protection/>
    </xf>
    <xf numFmtId="0" fontId="12" fillId="33" borderId="42" xfId="0" applyFont="1" applyFill="1" applyBorder="1" applyAlignment="1" applyProtection="1">
      <alignment horizontal="left" vertical="center"/>
      <protection/>
    </xf>
    <xf numFmtId="0" fontId="65" fillId="35" borderId="21" xfId="0" applyFont="1" applyFill="1" applyBorder="1" applyAlignment="1" applyProtection="1">
      <alignment horizontal="center" vertical="center"/>
      <protection/>
    </xf>
    <xf numFmtId="0" fontId="65" fillId="35" borderId="10" xfId="0" applyFont="1" applyFill="1" applyBorder="1" applyAlignment="1" applyProtection="1">
      <alignment horizontal="center" vertical="center"/>
      <protection/>
    </xf>
    <xf numFmtId="0" fontId="65" fillId="35" borderId="14" xfId="0" applyFont="1" applyFill="1" applyBorder="1" applyAlignment="1" applyProtection="1">
      <alignment horizontal="center" vertical="center"/>
      <protection/>
    </xf>
    <xf numFmtId="0" fontId="65" fillId="35" borderId="12" xfId="0" applyFont="1" applyFill="1" applyBorder="1" applyAlignment="1" applyProtection="1">
      <alignment horizontal="center" vertical="center"/>
      <protection/>
    </xf>
    <xf numFmtId="181" fontId="73" fillId="35" borderId="10" xfId="0" applyNumberFormat="1" applyFont="1" applyFill="1" applyBorder="1" applyAlignment="1" applyProtection="1">
      <alignment horizontal="center" vertical="center"/>
      <protection/>
    </xf>
    <xf numFmtId="181" fontId="73" fillId="35" borderId="12" xfId="0" applyNumberFormat="1" applyFont="1" applyFill="1" applyBorder="1" applyAlignment="1" applyProtection="1">
      <alignment horizontal="center" vertical="center"/>
      <protection/>
    </xf>
    <xf numFmtId="0" fontId="66" fillId="35" borderId="10" xfId="0" applyFont="1" applyFill="1" applyBorder="1" applyAlignment="1" applyProtection="1">
      <alignment horizontal="center"/>
      <protection/>
    </xf>
    <xf numFmtId="0" fontId="66" fillId="35" borderId="20" xfId="0" applyFont="1" applyFill="1" applyBorder="1" applyAlignment="1" applyProtection="1">
      <alignment horizontal="center"/>
      <protection/>
    </xf>
    <xf numFmtId="0" fontId="66" fillId="35" borderId="12" xfId="0" applyFont="1" applyFill="1" applyBorder="1" applyAlignment="1" applyProtection="1">
      <alignment horizontal="center" vertical="center"/>
      <protection/>
    </xf>
    <xf numFmtId="0" fontId="66" fillId="35" borderId="15" xfId="0" applyFont="1" applyFill="1" applyBorder="1" applyAlignment="1" applyProtection="1">
      <alignment horizontal="center" vertical="center"/>
      <protection/>
    </xf>
    <xf numFmtId="0" fontId="66" fillId="33" borderId="17" xfId="0" applyFont="1" applyFill="1" applyBorder="1" applyAlignment="1" applyProtection="1">
      <alignment horizontal="left" vertical="center"/>
      <protection/>
    </xf>
    <xf numFmtId="0" fontId="66" fillId="33" borderId="34" xfId="0" applyFont="1" applyFill="1" applyBorder="1" applyAlignment="1" applyProtection="1">
      <alignment horizontal="left" vertical="center"/>
      <protection/>
    </xf>
    <xf numFmtId="0" fontId="66" fillId="33" borderId="19" xfId="0" applyFont="1" applyFill="1" applyBorder="1" applyAlignment="1" applyProtection="1">
      <alignment horizontal="left" vertical="center" shrinkToFit="1"/>
      <protection/>
    </xf>
    <xf numFmtId="0" fontId="66" fillId="33" borderId="42" xfId="0" applyFont="1" applyFill="1" applyBorder="1" applyAlignment="1" applyProtection="1">
      <alignment horizontal="left" vertical="center" shrinkToFit="1"/>
      <protection/>
    </xf>
    <xf numFmtId="0" fontId="65" fillId="33" borderId="36" xfId="0" applyFont="1" applyFill="1" applyBorder="1" applyAlignment="1" applyProtection="1">
      <alignment horizontal="center" vertical="center"/>
      <protection/>
    </xf>
    <xf numFmtId="0" fontId="65" fillId="33" borderId="17" xfId="0" applyFont="1" applyFill="1" applyBorder="1" applyAlignment="1" applyProtection="1">
      <alignment horizontal="center" vertical="center"/>
      <protection/>
    </xf>
    <xf numFmtId="0" fontId="65" fillId="33" borderId="43" xfId="0" applyFont="1" applyFill="1" applyBorder="1" applyAlignment="1" applyProtection="1">
      <alignment horizontal="center" vertical="center"/>
      <protection/>
    </xf>
    <xf numFmtId="0" fontId="65" fillId="33" borderId="19" xfId="0" applyFont="1" applyFill="1" applyBorder="1" applyAlignment="1" applyProtection="1">
      <alignment horizontal="center" vertical="center"/>
      <protection/>
    </xf>
    <xf numFmtId="0" fontId="65" fillId="33" borderId="36" xfId="0" applyFont="1" applyFill="1" applyBorder="1" applyAlignment="1" applyProtection="1">
      <alignment horizontal="left" wrapText="1"/>
      <protection/>
    </xf>
    <xf numFmtId="0" fontId="65" fillId="33" borderId="17" xfId="0" applyFont="1" applyFill="1" applyBorder="1" applyAlignment="1" applyProtection="1">
      <alignment horizontal="left"/>
      <protection/>
    </xf>
    <xf numFmtId="0" fontId="65" fillId="33" borderId="43" xfId="0" applyFont="1" applyFill="1" applyBorder="1" applyAlignment="1" applyProtection="1">
      <alignment horizontal="left"/>
      <protection/>
    </xf>
    <xf numFmtId="0" fontId="65" fillId="33" borderId="19" xfId="0" applyFont="1" applyFill="1" applyBorder="1" applyAlignment="1" applyProtection="1">
      <alignment horizontal="left"/>
      <protection/>
    </xf>
    <xf numFmtId="0" fontId="65" fillId="33" borderId="34" xfId="0" applyFont="1" applyFill="1" applyBorder="1" applyAlignment="1" applyProtection="1">
      <alignment horizontal="center" vertical="center"/>
      <protection/>
    </xf>
    <xf numFmtId="0" fontId="65" fillId="33" borderId="42" xfId="0" applyFont="1" applyFill="1" applyBorder="1" applyAlignment="1" applyProtection="1">
      <alignment horizontal="center" vertical="center"/>
      <protection/>
    </xf>
    <xf numFmtId="0" fontId="12" fillId="33" borderId="36" xfId="0" applyFont="1" applyFill="1" applyBorder="1" applyAlignment="1" applyProtection="1">
      <alignment horizontal="left" vertical="center"/>
      <protection/>
    </xf>
    <xf numFmtId="0" fontId="65" fillId="33" borderId="21" xfId="0" applyFont="1" applyFill="1" applyBorder="1" applyAlignment="1" applyProtection="1">
      <alignment horizontal="center" vertical="center"/>
      <protection/>
    </xf>
    <xf numFmtId="0" fontId="65" fillId="33" borderId="10" xfId="0" applyFont="1" applyFill="1" applyBorder="1" applyAlignment="1" applyProtection="1">
      <alignment horizontal="center" vertical="center"/>
      <protection/>
    </xf>
    <xf numFmtId="0" fontId="65" fillId="33" borderId="20" xfId="0" applyFont="1" applyFill="1" applyBorder="1" applyAlignment="1" applyProtection="1">
      <alignment horizontal="center" vertical="center"/>
      <protection/>
    </xf>
    <xf numFmtId="0" fontId="65" fillId="33" borderId="13" xfId="0" applyFont="1" applyFill="1" applyBorder="1" applyAlignment="1" applyProtection="1">
      <alignment horizontal="center" vertical="center"/>
      <protection/>
    </xf>
    <xf numFmtId="0" fontId="65" fillId="33" borderId="0" xfId="0" applyFont="1" applyFill="1" applyBorder="1" applyAlignment="1" applyProtection="1">
      <alignment horizontal="center" vertical="center"/>
      <protection/>
    </xf>
    <xf numFmtId="0" fontId="65" fillId="33" borderId="11" xfId="0" applyFont="1" applyFill="1" applyBorder="1" applyAlignment="1" applyProtection="1">
      <alignment horizontal="center" vertical="center"/>
      <protection/>
    </xf>
    <xf numFmtId="0" fontId="65" fillId="33" borderId="49" xfId="0" applyFont="1" applyFill="1" applyBorder="1" applyAlignment="1" applyProtection="1">
      <alignment horizontal="center" vertical="center"/>
      <protection/>
    </xf>
    <xf numFmtId="0" fontId="65" fillId="33" borderId="44" xfId="0" applyFont="1" applyFill="1" applyBorder="1" applyAlignment="1" applyProtection="1">
      <alignment horizontal="center" vertical="center"/>
      <protection/>
    </xf>
    <xf numFmtId="0" fontId="66" fillId="33" borderId="34" xfId="0" applyFont="1" applyFill="1" applyBorder="1" applyAlignment="1" applyProtection="1">
      <alignment horizontal="right"/>
      <protection/>
    </xf>
    <xf numFmtId="0" fontId="66" fillId="33" borderId="42" xfId="0" applyFont="1" applyFill="1" applyBorder="1" applyAlignment="1" applyProtection="1">
      <alignment horizontal="right"/>
      <protection/>
    </xf>
    <xf numFmtId="176" fontId="65" fillId="34" borderId="29" xfId="0" applyNumberFormat="1" applyFont="1" applyFill="1" applyBorder="1" applyAlignment="1" applyProtection="1">
      <alignment horizontal="right" vertical="center" shrinkToFit="1"/>
      <protection locked="0"/>
    </xf>
    <xf numFmtId="176" fontId="65" fillId="34" borderId="17" xfId="0" applyNumberFormat="1" applyFont="1" applyFill="1" applyBorder="1" applyAlignment="1" applyProtection="1">
      <alignment horizontal="right" vertical="center" shrinkToFit="1"/>
      <protection locked="0"/>
    </xf>
    <xf numFmtId="176" fontId="65" fillId="34" borderId="49" xfId="0" applyNumberFormat="1" applyFont="1" applyFill="1" applyBorder="1" applyAlignment="1" applyProtection="1">
      <alignment horizontal="right" vertical="center" shrinkToFit="1"/>
      <protection locked="0"/>
    </xf>
    <xf numFmtId="176" fontId="65" fillId="34" borderId="19" xfId="0" applyNumberFormat="1" applyFont="1" applyFill="1" applyBorder="1" applyAlignment="1" applyProtection="1">
      <alignment horizontal="right" vertical="center" shrinkToFit="1"/>
      <protection locked="0"/>
    </xf>
    <xf numFmtId="0" fontId="65" fillId="34" borderId="10" xfId="0" applyFont="1" applyFill="1" applyBorder="1" applyAlignment="1" applyProtection="1">
      <alignment horizontal="center" vertical="center" shrinkToFit="1"/>
      <protection locked="0"/>
    </xf>
    <xf numFmtId="0" fontId="74" fillId="33" borderId="29" xfId="0" applyFont="1" applyFill="1" applyBorder="1" applyAlignment="1" applyProtection="1">
      <alignment horizontal="center" vertical="center"/>
      <protection/>
    </xf>
    <xf numFmtId="0" fontId="74" fillId="33" borderId="17" xfId="0" applyFont="1" applyFill="1" applyBorder="1" applyAlignment="1" applyProtection="1">
      <alignment horizontal="center" vertical="center"/>
      <protection/>
    </xf>
    <xf numFmtId="0" fontId="74" fillId="33" borderId="34" xfId="0" applyFont="1" applyFill="1" applyBorder="1" applyAlignment="1" applyProtection="1">
      <alignment horizontal="center" vertical="center"/>
      <protection/>
    </xf>
    <xf numFmtId="0" fontId="74" fillId="33" borderId="14" xfId="0" applyFont="1" applyFill="1" applyBorder="1" applyAlignment="1" applyProtection="1">
      <alignment horizontal="center" vertical="center"/>
      <protection/>
    </xf>
    <xf numFmtId="0" fontId="74" fillId="33" borderId="12" xfId="0" applyFont="1" applyFill="1" applyBorder="1" applyAlignment="1" applyProtection="1">
      <alignment horizontal="center" vertical="center"/>
      <protection/>
    </xf>
    <xf numFmtId="0" fontId="74" fillId="33" borderId="35" xfId="0" applyFont="1" applyFill="1" applyBorder="1" applyAlignment="1" applyProtection="1">
      <alignment horizontal="center" vertical="center"/>
      <protection/>
    </xf>
    <xf numFmtId="176" fontId="65" fillId="33" borderId="36" xfId="0" applyNumberFormat="1" applyFont="1" applyFill="1" applyBorder="1" applyAlignment="1" applyProtection="1">
      <alignment horizontal="right" vertical="center" shrinkToFit="1"/>
      <protection/>
    </xf>
    <xf numFmtId="176" fontId="65" fillId="33" borderId="17" xfId="0" applyNumberFormat="1" applyFont="1" applyFill="1" applyBorder="1" applyAlignment="1" applyProtection="1">
      <alignment horizontal="right" vertical="center" shrinkToFit="1"/>
      <protection/>
    </xf>
    <xf numFmtId="176" fontId="65" fillId="33" borderId="37" xfId="0" applyNumberFormat="1" applyFont="1" applyFill="1" applyBorder="1" applyAlignment="1" applyProtection="1">
      <alignment horizontal="right" vertical="center" shrinkToFit="1"/>
      <protection/>
    </xf>
    <xf numFmtId="176" fontId="65" fillId="33" borderId="12" xfId="0" applyNumberFormat="1" applyFont="1" applyFill="1" applyBorder="1" applyAlignment="1" applyProtection="1">
      <alignment horizontal="right" vertical="center" shrinkToFit="1"/>
      <protection/>
    </xf>
    <xf numFmtId="0" fontId="66" fillId="33" borderId="17" xfId="0" applyFont="1" applyFill="1" applyBorder="1" applyAlignment="1" applyProtection="1">
      <alignment horizontal="right"/>
      <protection/>
    </xf>
    <xf numFmtId="0" fontId="66" fillId="33" borderId="12" xfId="0" applyFont="1" applyFill="1" applyBorder="1" applyAlignment="1" applyProtection="1">
      <alignment horizontal="right"/>
      <protection/>
    </xf>
    <xf numFmtId="0" fontId="66" fillId="33" borderId="17" xfId="0" applyFont="1" applyFill="1" applyBorder="1" applyAlignment="1" applyProtection="1">
      <alignment horizontal="center" vertical="center"/>
      <protection/>
    </xf>
    <xf numFmtId="0" fontId="66" fillId="33" borderId="30" xfId="0" applyFont="1" applyFill="1" applyBorder="1" applyAlignment="1" applyProtection="1">
      <alignment horizontal="center" vertical="center"/>
      <protection/>
    </xf>
    <xf numFmtId="0" fontId="66" fillId="33" borderId="12" xfId="0" applyFont="1" applyFill="1" applyBorder="1" applyAlignment="1" applyProtection="1">
      <alignment horizontal="center" vertical="center"/>
      <protection/>
    </xf>
    <xf numFmtId="0" fontId="66" fillId="33" borderId="15" xfId="0" applyFont="1" applyFill="1" applyBorder="1" applyAlignment="1" applyProtection="1">
      <alignment horizontal="center" vertical="center"/>
      <protection/>
    </xf>
    <xf numFmtId="0" fontId="65" fillId="33" borderId="0" xfId="0" applyFont="1" applyFill="1" applyBorder="1" applyAlignment="1" applyProtection="1">
      <alignment horizontal="center" vertical="center" shrinkToFit="1"/>
      <protection/>
    </xf>
    <xf numFmtId="0" fontId="65" fillId="34" borderId="0" xfId="0" applyFont="1" applyFill="1" applyBorder="1" applyAlignment="1" applyProtection="1">
      <alignment horizontal="center" vertical="center" shrinkToFit="1"/>
      <protection locked="0"/>
    </xf>
    <xf numFmtId="176" fontId="65" fillId="34" borderId="36" xfId="0" applyNumberFormat="1" applyFont="1" applyFill="1" applyBorder="1" applyAlignment="1" applyProtection="1">
      <alignment horizontal="right" vertical="center" shrinkToFit="1"/>
      <protection locked="0"/>
    </xf>
    <xf numFmtId="176" fontId="65" fillId="34" borderId="43" xfId="0" applyNumberFormat="1" applyFont="1" applyFill="1" applyBorder="1" applyAlignment="1" applyProtection="1">
      <alignment horizontal="right" vertical="center" shrinkToFit="1"/>
      <protection locked="0"/>
    </xf>
    <xf numFmtId="0" fontId="66" fillId="33" borderId="49" xfId="0" applyFont="1" applyFill="1" applyBorder="1" applyAlignment="1" applyProtection="1">
      <alignment horizontal="center" vertical="center" shrinkToFit="1"/>
      <protection/>
    </xf>
    <xf numFmtId="0" fontId="66" fillId="33" borderId="19" xfId="0" applyFont="1" applyFill="1" applyBorder="1" applyAlignment="1" applyProtection="1">
      <alignment horizontal="center" vertical="center" shrinkToFit="1"/>
      <protection/>
    </xf>
    <xf numFmtId="0" fontId="66" fillId="33" borderId="44" xfId="0" applyFont="1" applyFill="1" applyBorder="1" applyAlignment="1" applyProtection="1">
      <alignment horizontal="center" vertical="center" shrinkToFit="1"/>
      <protection/>
    </xf>
    <xf numFmtId="0" fontId="65" fillId="33" borderId="50" xfId="0" applyFont="1" applyFill="1" applyBorder="1" applyAlignment="1" applyProtection="1">
      <alignment horizontal="right" vertical="center"/>
      <protection/>
    </xf>
    <xf numFmtId="0" fontId="65" fillId="33" borderId="16" xfId="0" applyFont="1" applyFill="1" applyBorder="1" applyAlignment="1" applyProtection="1">
      <alignment horizontal="right" vertical="center"/>
      <protection/>
    </xf>
    <xf numFmtId="0" fontId="65" fillId="33" borderId="48" xfId="0" applyFont="1" applyFill="1" applyBorder="1" applyAlignment="1" applyProtection="1">
      <alignment horizontal="right" vertical="center"/>
      <protection/>
    </xf>
    <xf numFmtId="0" fontId="65" fillId="33" borderId="0" xfId="0" applyFont="1" applyFill="1" applyAlignment="1" applyProtection="1">
      <alignment horizontal="center" vertical="center"/>
      <protection/>
    </xf>
    <xf numFmtId="0" fontId="12" fillId="33" borderId="0" xfId="0" applyFont="1" applyFill="1" applyAlignment="1" applyProtection="1">
      <alignment horizontal="left" vertical="center"/>
      <protection/>
    </xf>
    <xf numFmtId="0" fontId="15" fillId="33" borderId="0" xfId="0" applyFont="1" applyFill="1" applyAlignment="1" applyProtection="1">
      <alignment horizontal="left" vertical="center"/>
      <protection/>
    </xf>
    <xf numFmtId="0" fontId="65" fillId="33" borderId="0" xfId="0" applyFont="1" applyFill="1" applyAlignment="1" applyProtection="1">
      <alignment horizontal="left" vertical="center"/>
      <protection/>
    </xf>
    <xf numFmtId="0" fontId="65" fillId="33" borderId="0" xfId="0" applyFont="1" applyFill="1" applyAlignment="1" applyProtection="1">
      <alignment horizontal="left" vertical="top"/>
      <protection/>
    </xf>
    <xf numFmtId="0" fontId="66" fillId="33" borderId="12" xfId="0" applyFont="1" applyFill="1" applyBorder="1" applyAlignment="1" applyProtection="1">
      <alignment horizontal="left" vertical="center"/>
      <protection/>
    </xf>
    <xf numFmtId="0" fontId="66" fillId="33" borderId="30" xfId="0" applyFont="1" applyFill="1" applyBorder="1" applyAlignment="1" applyProtection="1">
      <alignment horizontal="right"/>
      <protection/>
    </xf>
    <xf numFmtId="0" fontId="66" fillId="33" borderId="44" xfId="0" applyFont="1" applyFill="1" applyBorder="1" applyAlignment="1" applyProtection="1">
      <alignment horizontal="right"/>
      <protection/>
    </xf>
    <xf numFmtId="0" fontId="65" fillId="33" borderId="0" xfId="0" applyFont="1" applyFill="1" applyBorder="1" applyAlignment="1" applyProtection="1">
      <alignment horizontal="left" vertical="center" shrinkToFit="1"/>
      <protection/>
    </xf>
    <xf numFmtId="49" fontId="74" fillId="0" borderId="19" xfId="0" applyNumberFormat="1" applyFont="1" applyFill="1" applyBorder="1" applyAlignment="1" applyProtection="1">
      <alignment horizontal="left" vertical="center" shrinkToFit="1"/>
      <protection locked="0"/>
    </xf>
    <xf numFmtId="49" fontId="74" fillId="0" borderId="18" xfId="0" applyNumberFormat="1" applyFont="1" applyFill="1" applyBorder="1" applyAlignment="1" applyProtection="1">
      <alignment horizontal="left" vertical="center" shrinkToFit="1"/>
      <protection locked="0"/>
    </xf>
    <xf numFmtId="0" fontId="65" fillId="33" borderId="17" xfId="0" applyFont="1" applyFill="1" applyBorder="1" applyAlignment="1" applyProtection="1">
      <alignment horizontal="left" vertical="center" shrinkToFit="1"/>
      <protection/>
    </xf>
    <xf numFmtId="0" fontId="75" fillId="33" borderId="0" xfId="0" applyFont="1" applyFill="1" applyAlignment="1" applyProtection="1">
      <alignment horizontal="left" vertical="center"/>
      <protection/>
    </xf>
    <xf numFmtId="0" fontId="65" fillId="34" borderId="66" xfId="0" applyFont="1" applyFill="1" applyBorder="1" applyAlignment="1" applyProtection="1">
      <alignment horizontal="center" vertical="center"/>
      <protection locked="0"/>
    </xf>
    <xf numFmtId="0" fontId="65" fillId="34" borderId="67" xfId="0" applyFont="1" applyFill="1" applyBorder="1" applyAlignment="1" applyProtection="1">
      <alignment horizontal="center" vertical="center"/>
      <protection locked="0"/>
    </xf>
    <xf numFmtId="0" fontId="12" fillId="33" borderId="36" xfId="0" applyFont="1" applyFill="1" applyBorder="1" applyAlignment="1" applyProtection="1">
      <alignment horizontal="left" vertical="top" wrapText="1"/>
      <protection/>
    </xf>
    <xf numFmtId="0" fontId="12" fillId="33" borderId="17" xfId="0" applyFont="1" applyFill="1" applyBorder="1" applyAlignment="1" applyProtection="1">
      <alignment horizontal="left" vertical="top" wrapText="1"/>
      <protection/>
    </xf>
    <xf numFmtId="0" fontId="12" fillId="33" borderId="34" xfId="0" applyFont="1" applyFill="1" applyBorder="1" applyAlignment="1" applyProtection="1">
      <alignment horizontal="left" vertical="top" wrapText="1"/>
      <protection/>
    </xf>
    <xf numFmtId="0" fontId="12" fillId="33" borderId="66" xfId="0" applyFont="1" applyFill="1" applyBorder="1" applyAlignment="1" applyProtection="1">
      <alignment horizontal="left" vertical="top" wrapText="1"/>
      <protection/>
    </xf>
    <xf numFmtId="0" fontId="12" fillId="33" borderId="0" xfId="0" applyFont="1" applyFill="1" applyBorder="1" applyAlignment="1" applyProtection="1">
      <alignment horizontal="left" vertical="top" wrapText="1"/>
      <protection/>
    </xf>
    <xf numFmtId="0" fontId="12" fillId="33" borderId="67" xfId="0" applyFont="1" applyFill="1" applyBorder="1" applyAlignment="1" applyProtection="1">
      <alignment horizontal="left" vertical="top" wrapText="1"/>
      <protection/>
    </xf>
    <xf numFmtId="0" fontId="12" fillId="33" borderId="43" xfId="0" applyFont="1" applyFill="1" applyBorder="1" applyAlignment="1" applyProtection="1">
      <alignment horizontal="left" vertical="top" wrapText="1"/>
      <protection/>
    </xf>
    <xf numFmtId="0" fontId="12" fillId="33" borderId="19" xfId="0" applyFont="1" applyFill="1" applyBorder="1" applyAlignment="1" applyProtection="1">
      <alignment horizontal="left" vertical="top" wrapText="1"/>
      <protection/>
    </xf>
    <xf numFmtId="0" fontId="12" fillId="33" borderId="42" xfId="0" applyFont="1" applyFill="1" applyBorder="1" applyAlignment="1" applyProtection="1">
      <alignment horizontal="left" vertical="top" wrapText="1"/>
      <protection/>
    </xf>
    <xf numFmtId="49" fontId="69" fillId="33" borderId="0" xfId="0" applyNumberFormat="1" applyFont="1" applyFill="1" applyBorder="1" applyAlignment="1" applyProtection="1">
      <alignment horizontal="left" vertical="center"/>
      <protection/>
    </xf>
    <xf numFmtId="49" fontId="69" fillId="33" borderId="10" xfId="0" applyNumberFormat="1" applyFont="1" applyFill="1" applyBorder="1" applyAlignment="1" applyProtection="1">
      <alignment horizontal="left" vertical="center"/>
      <protection/>
    </xf>
    <xf numFmtId="49" fontId="13" fillId="0" borderId="19" xfId="0" applyNumberFormat="1" applyFont="1" applyFill="1" applyBorder="1" applyAlignment="1" applyProtection="1">
      <alignment horizontal="left" vertical="center"/>
      <protection locked="0"/>
    </xf>
    <xf numFmtId="49" fontId="13" fillId="0" borderId="18" xfId="0" applyNumberFormat="1" applyFont="1" applyFill="1" applyBorder="1" applyAlignment="1" applyProtection="1">
      <alignment horizontal="left" vertical="center"/>
      <protection locked="0"/>
    </xf>
    <xf numFmtId="0" fontId="67" fillId="33" borderId="0" xfId="0" applyFont="1" applyFill="1" applyAlignment="1" applyProtection="1">
      <alignment horizontal="center" vertical="center"/>
      <protection/>
    </xf>
    <xf numFmtId="0" fontId="65" fillId="33" borderId="0" xfId="0" applyFont="1" applyFill="1" applyBorder="1" applyAlignment="1" applyProtection="1">
      <alignment horizontal="left" vertical="top" wrapText="1"/>
      <protection/>
    </xf>
    <xf numFmtId="0" fontId="65" fillId="33" borderId="0" xfId="0" applyFont="1" applyFill="1" applyBorder="1" applyAlignment="1" applyProtection="1">
      <alignment horizontal="left" vertical="top"/>
      <protection/>
    </xf>
    <xf numFmtId="0" fontId="65" fillId="33" borderId="19" xfId="0" applyFont="1" applyFill="1" applyBorder="1" applyAlignment="1" applyProtection="1">
      <alignment horizontal="left" vertical="top"/>
      <protection/>
    </xf>
    <xf numFmtId="0" fontId="74" fillId="33" borderId="51" xfId="0" applyFont="1" applyFill="1" applyBorder="1" applyAlignment="1" applyProtection="1">
      <alignment horizontal="center" vertical="center"/>
      <protection/>
    </xf>
    <xf numFmtId="0" fontId="74" fillId="33" borderId="68" xfId="0" applyFont="1" applyFill="1" applyBorder="1" applyAlignment="1" applyProtection="1">
      <alignment horizontal="center" vertical="center"/>
      <protection/>
    </xf>
    <xf numFmtId="0" fontId="66" fillId="33" borderId="69" xfId="0" applyFont="1" applyFill="1" applyBorder="1" applyAlignment="1" applyProtection="1">
      <alignment horizontal="center" vertical="center"/>
      <protection/>
    </xf>
    <xf numFmtId="0" fontId="66" fillId="33" borderId="70" xfId="0" applyFont="1" applyFill="1" applyBorder="1" applyAlignment="1" applyProtection="1">
      <alignment horizontal="center" vertical="center"/>
      <protection/>
    </xf>
    <xf numFmtId="0" fontId="66" fillId="33" borderId="53" xfId="0" applyFont="1" applyFill="1" applyBorder="1" applyAlignment="1" applyProtection="1">
      <alignment horizontal="center" vertical="center"/>
      <protection/>
    </xf>
    <xf numFmtId="0" fontId="65" fillId="33" borderId="36" xfId="0" applyFont="1" applyFill="1" applyBorder="1" applyAlignment="1" applyProtection="1">
      <alignment horizontal="left" vertical="top" wrapText="1"/>
      <protection/>
    </xf>
    <xf numFmtId="0" fontId="65" fillId="33" borderId="17" xfId="0" applyFont="1" applyFill="1" applyBorder="1" applyAlignment="1" applyProtection="1">
      <alignment horizontal="left" vertical="top" wrapText="1"/>
      <protection/>
    </xf>
    <xf numFmtId="0" fontId="65" fillId="33" borderId="34" xfId="0" applyFont="1" applyFill="1" applyBorder="1" applyAlignment="1" applyProtection="1">
      <alignment horizontal="left" vertical="top" wrapText="1"/>
      <protection/>
    </xf>
    <xf numFmtId="0" fontId="65" fillId="33" borderId="66" xfId="0" applyFont="1" applyFill="1" applyBorder="1" applyAlignment="1" applyProtection="1">
      <alignment horizontal="left" vertical="top" wrapText="1"/>
      <protection/>
    </xf>
    <xf numFmtId="0" fontId="65" fillId="33" borderId="67" xfId="0" applyFont="1" applyFill="1" applyBorder="1" applyAlignment="1" applyProtection="1">
      <alignment horizontal="left" vertical="top" wrapText="1"/>
      <protection/>
    </xf>
    <xf numFmtId="0" fontId="65" fillId="33" borderId="43" xfId="0" applyFont="1" applyFill="1" applyBorder="1" applyAlignment="1" applyProtection="1">
      <alignment horizontal="left" vertical="top" wrapText="1"/>
      <protection/>
    </xf>
    <xf numFmtId="0" fontId="65" fillId="33" borderId="19" xfId="0" applyFont="1" applyFill="1" applyBorder="1" applyAlignment="1" applyProtection="1">
      <alignment horizontal="left" vertical="top" wrapText="1"/>
      <protection/>
    </xf>
    <xf numFmtId="0" fontId="65" fillId="33" borderId="42" xfId="0" applyFont="1" applyFill="1" applyBorder="1" applyAlignment="1" applyProtection="1">
      <alignment horizontal="left" vertical="top" wrapText="1"/>
      <protection/>
    </xf>
    <xf numFmtId="0" fontId="65" fillId="33" borderId="51" xfId="0" applyFont="1" applyFill="1" applyBorder="1" applyAlignment="1" applyProtection="1">
      <alignment horizontal="center" vertical="center"/>
      <protection/>
    </xf>
    <xf numFmtId="0" fontId="65" fillId="33" borderId="18" xfId="0" applyFont="1" applyFill="1" applyBorder="1" applyAlignment="1" applyProtection="1">
      <alignment horizontal="center" vertical="center"/>
      <protection/>
    </xf>
    <xf numFmtId="0" fontId="65" fillId="33" borderId="68" xfId="0" applyFont="1" applyFill="1" applyBorder="1" applyAlignment="1" applyProtection="1">
      <alignment horizontal="center" vertical="center"/>
      <protection/>
    </xf>
    <xf numFmtId="0" fontId="65" fillId="33" borderId="17" xfId="0" applyFont="1" applyFill="1" applyBorder="1" applyAlignment="1" applyProtection="1">
      <alignment horizontal="left" vertical="top"/>
      <protection/>
    </xf>
    <xf numFmtId="0" fontId="65" fillId="33" borderId="34" xfId="0" applyFont="1" applyFill="1" applyBorder="1" applyAlignment="1" applyProtection="1">
      <alignment horizontal="left" vertical="top"/>
      <protection/>
    </xf>
    <xf numFmtId="0" fontId="65" fillId="33" borderId="66" xfId="0" applyFont="1" applyFill="1" applyBorder="1" applyAlignment="1" applyProtection="1">
      <alignment horizontal="left" vertical="top"/>
      <protection/>
    </xf>
    <xf numFmtId="0" fontId="65" fillId="33" borderId="67" xfId="0" applyFont="1" applyFill="1" applyBorder="1" applyAlignment="1" applyProtection="1">
      <alignment horizontal="left" vertical="top"/>
      <protection/>
    </xf>
    <xf numFmtId="0" fontId="65" fillId="34" borderId="19" xfId="0" applyFont="1" applyFill="1" applyBorder="1" applyAlignment="1" applyProtection="1">
      <alignment horizontal="left" vertical="center"/>
      <protection locked="0"/>
    </xf>
    <xf numFmtId="49" fontId="66" fillId="33" borderId="17" xfId="0" applyNumberFormat="1" applyFont="1" applyFill="1" applyBorder="1" applyAlignment="1" applyProtection="1">
      <alignment horizontal="left" vertical="center" shrinkToFit="1"/>
      <protection/>
    </xf>
    <xf numFmtId="0" fontId="65" fillId="34" borderId="0" xfId="0" applyFont="1" applyFill="1" applyBorder="1" applyAlignment="1" applyProtection="1">
      <alignment horizontal="left" vertical="center"/>
      <protection locked="0"/>
    </xf>
    <xf numFmtId="0" fontId="65" fillId="33" borderId="0" xfId="0" applyFont="1" applyFill="1" applyAlignment="1" applyProtection="1">
      <alignment horizontal="center" vertical="center" wrapText="1"/>
      <protection/>
    </xf>
    <xf numFmtId="0" fontId="12" fillId="33" borderId="0" xfId="0" applyFont="1" applyFill="1" applyAlignment="1" applyProtection="1">
      <alignment horizontal="left" vertical="top" wrapText="1"/>
      <protection/>
    </xf>
    <xf numFmtId="0" fontId="65" fillId="34" borderId="0" xfId="0" applyFont="1" applyFill="1" applyBorder="1" applyAlignment="1" applyProtection="1">
      <alignment horizontal="center" vertical="center"/>
      <protection/>
    </xf>
    <xf numFmtId="0" fontId="65" fillId="34" borderId="19" xfId="0" applyFont="1" applyFill="1" applyBorder="1" applyAlignment="1" applyProtection="1">
      <alignment horizontal="center" vertical="center"/>
      <protection/>
    </xf>
    <xf numFmtId="0" fontId="65" fillId="34" borderId="71" xfId="0" applyFont="1" applyFill="1" applyBorder="1" applyAlignment="1" applyProtection="1">
      <alignment horizontal="left" vertical="center"/>
      <protection locked="0"/>
    </xf>
    <xf numFmtId="0" fontId="76" fillId="33" borderId="0" xfId="0" applyFont="1" applyFill="1" applyAlignment="1" applyProtection="1">
      <alignment horizontal="center" vertical="center"/>
      <protection/>
    </xf>
    <xf numFmtId="0" fontId="77" fillId="33" borderId="0" xfId="0" applyFont="1" applyFill="1" applyAlignment="1" applyProtection="1">
      <alignment horizontal="center" vertical="center"/>
      <protection/>
    </xf>
    <xf numFmtId="0" fontId="74" fillId="33" borderId="0" xfId="0" applyFont="1" applyFill="1" applyAlignment="1" applyProtection="1">
      <alignment horizontal="center" vertical="center"/>
      <protection/>
    </xf>
    <xf numFmtId="0" fontId="65" fillId="33" borderId="72" xfId="0"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39</xdr:row>
      <xdr:rowOff>238125</xdr:rowOff>
    </xdr:from>
    <xdr:to>
      <xdr:col>3</xdr:col>
      <xdr:colOff>104775</xdr:colOff>
      <xdr:row>44</xdr:row>
      <xdr:rowOff>76200</xdr:rowOff>
    </xdr:to>
    <xdr:sp>
      <xdr:nvSpPr>
        <xdr:cNvPr id="1" name="矢印: U ターン 22"/>
        <xdr:cNvSpPr>
          <a:spLocks/>
        </xdr:cNvSpPr>
      </xdr:nvSpPr>
      <xdr:spPr>
        <a:xfrm rot="5400000" flipV="1">
          <a:off x="419100" y="11591925"/>
          <a:ext cx="571500" cy="1133475"/>
        </a:xfrm>
        <a:custGeom>
          <a:pathLst>
            <a:path h="542926" w="1047750">
              <a:moveTo>
                <a:pt x="0" y="542926"/>
              </a:moveTo>
              <a:lnTo>
                <a:pt x="0" y="237530"/>
              </a:lnTo>
              <a:cubicBezTo>
                <a:pt x="0" y="106346"/>
                <a:pt x="106346" y="0"/>
                <a:pt x="237530" y="0"/>
              </a:cubicBezTo>
              <a:lnTo>
                <a:pt x="749594" y="0"/>
              </a:lnTo>
              <a:cubicBezTo>
                <a:pt x="880778" y="0"/>
                <a:pt x="987124" y="106346"/>
                <a:pt x="987124" y="237530"/>
              </a:cubicBezTo>
              <a:lnTo>
                <a:pt x="987124" y="290514"/>
              </a:lnTo>
              <a:lnTo>
                <a:pt x="1047750" y="290514"/>
              </a:lnTo>
              <a:lnTo>
                <a:pt x="971550" y="426246"/>
              </a:lnTo>
              <a:lnTo>
                <a:pt x="895351" y="290514"/>
              </a:lnTo>
              <a:lnTo>
                <a:pt x="955977" y="290514"/>
              </a:lnTo>
              <a:lnTo>
                <a:pt x="955977" y="237530"/>
              </a:lnTo>
              <a:cubicBezTo>
                <a:pt x="955977" y="123548"/>
                <a:pt x="863577" y="31148"/>
                <a:pt x="749595" y="31148"/>
              </a:cubicBezTo>
              <a:lnTo>
                <a:pt x="237530" y="31148"/>
              </a:lnTo>
              <a:cubicBezTo>
                <a:pt x="123548" y="31148"/>
                <a:pt x="31148" y="123548"/>
                <a:pt x="31148" y="237530"/>
              </a:cubicBezTo>
              <a:lnTo>
                <a:pt x="31148" y="542926"/>
              </a:lnTo>
              <a:lnTo>
                <a:pt x="0" y="542926"/>
              </a:lnTo>
              <a:close/>
            </a:path>
          </a:pathLst>
        </a:custGeom>
        <a:solidFill>
          <a:srgbClr val="D9D9D9"/>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171450</xdr:colOff>
      <xdr:row>84</xdr:row>
      <xdr:rowOff>161925</xdr:rowOff>
    </xdr:from>
    <xdr:to>
      <xdr:col>26</xdr:col>
      <xdr:colOff>219075</xdr:colOff>
      <xdr:row>88</xdr:row>
      <xdr:rowOff>133350</xdr:rowOff>
    </xdr:to>
    <xdr:sp>
      <xdr:nvSpPr>
        <xdr:cNvPr id="2" name="正方形/長方形 3"/>
        <xdr:cNvSpPr>
          <a:spLocks/>
        </xdr:cNvSpPr>
      </xdr:nvSpPr>
      <xdr:spPr>
        <a:xfrm>
          <a:off x="733425" y="24403050"/>
          <a:ext cx="7820025" cy="192405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A1:AN201"/>
  <sheetViews>
    <sheetView tabSelected="1" view="pageBreakPreview" zoomScale="85" zoomScaleNormal="85" zoomScaleSheetLayoutView="85" zoomScalePageLayoutView="55" workbookViewId="0" topLeftCell="A1">
      <selection activeCell="O16" sqref="O16:AB16"/>
    </sheetView>
  </sheetViews>
  <sheetFormatPr defaultColWidth="9.140625" defaultRowHeight="15"/>
  <cols>
    <col min="1" max="1" width="3.57421875" style="1" customWidth="1"/>
    <col min="2" max="28" width="4.8515625" style="1" customWidth="1"/>
    <col min="29" max="29" width="9.00390625" style="1" customWidth="1"/>
    <col min="30" max="30" width="43.421875" style="1" customWidth="1"/>
    <col min="31" max="31" width="42.28125" style="1" hidden="1" customWidth="1"/>
    <col min="32" max="35" width="9.00390625" style="1" hidden="1" customWidth="1"/>
    <col min="36" max="36" width="9.00390625" style="1" customWidth="1"/>
    <col min="37" max="37" width="42.140625" style="1" hidden="1" customWidth="1"/>
    <col min="38" max="16384" width="9.00390625" style="1" customWidth="1"/>
  </cols>
  <sheetData>
    <row r="1" spans="1:28" ht="20.25">
      <c r="A1" s="331" t="s">
        <v>211</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row>
    <row r="2" spans="21:30" ht="20.25">
      <c r="U2" s="271" t="s">
        <v>0</v>
      </c>
      <c r="V2" s="271"/>
      <c r="W2" s="14"/>
      <c r="X2" s="3" t="s">
        <v>1</v>
      </c>
      <c r="Y2" s="14"/>
      <c r="Z2" s="3" t="s">
        <v>2</v>
      </c>
      <c r="AA2" s="14"/>
      <c r="AB2" s="3" t="s">
        <v>3</v>
      </c>
      <c r="AC2" s="2" t="s">
        <v>136</v>
      </c>
      <c r="AD2" s="1" t="s">
        <v>135</v>
      </c>
    </row>
    <row r="3" spans="3:35" ht="20.25">
      <c r="C3" s="272" t="s">
        <v>219</v>
      </c>
      <c r="D3" s="272"/>
      <c r="E3" s="272"/>
      <c r="F3" s="272"/>
      <c r="G3" s="272"/>
      <c r="H3" s="272"/>
      <c r="AC3" s="4" t="s">
        <v>138</v>
      </c>
      <c r="AD3" s="1" t="s">
        <v>41</v>
      </c>
      <c r="AE3" s="1" t="str">
        <f>AC3&amp;"  "&amp;AD3</f>
        <v>01  農業</v>
      </c>
      <c r="AG3" s="1">
        <v>1</v>
      </c>
      <c r="AH3" s="1">
        <v>1</v>
      </c>
      <c r="AI3" s="1">
        <v>1</v>
      </c>
    </row>
    <row r="4" spans="29:35" ht="20.25">
      <c r="AC4" s="4" t="s">
        <v>139</v>
      </c>
      <c r="AD4" s="1" t="s">
        <v>42</v>
      </c>
      <c r="AE4" s="1" t="str">
        <f aca="true" t="shared" si="0" ref="AE4:AE67">AC4&amp;"  "&amp;AD4</f>
        <v>02  林業</v>
      </c>
      <c r="AG4" s="1">
        <v>2</v>
      </c>
      <c r="AH4" s="1">
        <f>IF($G$32&lt;&gt;8,AG4,"")</f>
        <v>2</v>
      </c>
      <c r="AI4" s="1">
        <v>2</v>
      </c>
    </row>
    <row r="5" spans="2:35" ht="20.25">
      <c r="B5" s="334" t="s">
        <v>148</v>
      </c>
      <c r="C5" s="334"/>
      <c r="D5" s="334"/>
      <c r="E5" s="334"/>
      <c r="F5" s="334"/>
      <c r="G5" s="334"/>
      <c r="AC5" s="4" t="s">
        <v>140</v>
      </c>
      <c r="AD5" s="1" t="s">
        <v>43</v>
      </c>
      <c r="AE5" s="1" t="str">
        <f t="shared" si="0"/>
        <v>03  漁業（水産養殖業を除く)</v>
      </c>
      <c r="AG5" s="1">
        <v>3</v>
      </c>
      <c r="AH5" s="1">
        <f aca="true" t="shared" si="1" ref="AH5:AH31">IF($G$32&lt;&gt;8,AG5,"")</f>
        <v>3</v>
      </c>
      <c r="AI5" s="1">
        <v>3</v>
      </c>
    </row>
    <row r="6" spans="2:35" ht="33" customHeight="1">
      <c r="B6" s="334"/>
      <c r="C6" s="334"/>
      <c r="D6" s="334"/>
      <c r="E6" s="334"/>
      <c r="F6" s="334"/>
      <c r="G6" s="334"/>
      <c r="H6" s="6"/>
      <c r="K6" s="271" t="s">
        <v>38</v>
      </c>
      <c r="L6" s="271"/>
      <c r="M6" s="271"/>
      <c r="N6" s="271"/>
      <c r="O6" s="330"/>
      <c r="P6" s="330"/>
      <c r="Q6" s="330"/>
      <c r="R6" s="330"/>
      <c r="S6" s="330"/>
      <c r="T6" s="330"/>
      <c r="U6" s="330"/>
      <c r="V6" s="330"/>
      <c r="W6" s="330"/>
      <c r="X6" s="330"/>
      <c r="Y6" s="330"/>
      <c r="Z6" s="330"/>
      <c r="AA6" s="330"/>
      <c r="AB6" s="330"/>
      <c r="AC6" s="4" t="s">
        <v>141</v>
      </c>
      <c r="AD6" s="1" t="s">
        <v>44</v>
      </c>
      <c r="AE6" s="1" t="str">
        <f t="shared" si="0"/>
        <v>04  水産養殖業</v>
      </c>
      <c r="AG6" s="1">
        <v>4</v>
      </c>
      <c r="AH6" s="1">
        <f t="shared" si="1"/>
        <v>4</v>
      </c>
      <c r="AI6" s="1">
        <v>4</v>
      </c>
    </row>
    <row r="7" spans="2:35" ht="33" customHeight="1">
      <c r="B7" s="334"/>
      <c r="C7" s="334"/>
      <c r="D7" s="334"/>
      <c r="E7" s="334"/>
      <c r="F7" s="334"/>
      <c r="G7" s="334"/>
      <c r="H7" s="6"/>
      <c r="K7" s="271"/>
      <c r="L7" s="271"/>
      <c r="M7" s="271"/>
      <c r="N7" s="271"/>
      <c r="O7" s="323"/>
      <c r="P7" s="323"/>
      <c r="Q7" s="323"/>
      <c r="R7" s="323"/>
      <c r="S7" s="323"/>
      <c r="T7" s="323"/>
      <c r="U7" s="323"/>
      <c r="V7" s="323"/>
      <c r="W7" s="323"/>
      <c r="X7" s="323"/>
      <c r="Y7" s="323"/>
      <c r="Z7" s="323"/>
      <c r="AA7" s="323"/>
      <c r="AB7" s="323"/>
      <c r="AC7" s="4" t="s">
        <v>142</v>
      </c>
      <c r="AD7" s="1" t="s">
        <v>137</v>
      </c>
      <c r="AE7" s="1" t="str">
        <f t="shared" si="0"/>
        <v>05  鉱業,採石業,砂利採取業</v>
      </c>
      <c r="AG7" s="1">
        <v>5</v>
      </c>
      <c r="AH7" s="1">
        <f t="shared" si="1"/>
        <v>5</v>
      </c>
      <c r="AI7" s="1">
        <v>5</v>
      </c>
    </row>
    <row r="8" spans="2:35" ht="33" customHeight="1">
      <c r="B8" s="334"/>
      <c r="C8" s="334"/>
      <c r="D8" s="334"/>
      <c r="E8" s="334"/>
      <c r="F8" s="334"/>
      <c r="G8" s="334"/>
      <c r="H8" s="6"/>
      <c r="K8" s="326" t="s">
        <v>147</v>
      </c>
      <c r="L8" s="271"/>
      <c r="M8" s="271"/>
      <c r="N8" s="271"/>
      <c r="O8" s="330"/>
      <c r="P8" s="330"/>
      <c r="Q8" s="330"/>
      <c r="R8" s="330"/>
      <c r="S8" s="330"/>
      <c r="T8" s="330"/>
      <c r="U8" s="330"/>
      <c r="V8" s="330"/>
      <c r="W8" s="330"/>
      <c r="X8" s="330"/>
      <c r="Y8" s="330"/>
      <c r="Z8" s="330"/>
      <c r="AA8" s="330"/>
      <c r="AB8" s="330"/>
      <c r="AC8" s="4" t="s">
        <v>143</v>
      </c>
      <c r="AD8" s="1" t="s">
        <v>45</v>
      </c>
      <c r="AE8" s="1" t="str">
        <f t="shared" si="0"/>
        <v>06  総合工事業</v>
      </c>
      <c r="AG8" s="1">
        <v>6</v>
      </c>
      <c r="AH8" s="1">
        <f t="shared" si="1"/>
        <v>6</v>
      </c>
      <c r="AI8" s="1">
        <v>6</v>
      </c>
    </row>
    <row r="9" spans="2:35" ht="33" customHeight="1">
      <c r="B9" s="334"/>
      <c r="C9" s="334"/>
      <c r="D9" s="334"/>
      <c r="E9" s="334"/>
      <c r="F9" s="334"/>
      <c r="G9" s="334"/>
      <c r="H9" s="6"/>
      <c r="K9" s="271"/>
      <c r="L9" s="271"/>
      <c r="M9" s="271"/>
      <c r="N9" s="271"/>
      <c r="O9" s="323"/>
      <c r="P9" s="323"/>
      <c r="Q9" s="323"/>
      <c r="R9" s="323"/>
      <c r="S9" s="323"/>
      <c r="T9" s="323"/>
      <c r="U9" s="323"/>
      <c r="V9" s="323"/>
      <c r="W9" s="323"/>
      <c r="X9" s="323"/>
      <c r="Y9" s="323"/>
      <c r="Z9" s="323"/>
      <c r="AA9" s="323"/>
      <c r="AB9" s="323"/>
      <c r="AC9" s="4" t="s">
        <v>144</v>
      </c>
      <c r="AD9" s="1" t="s">
        <v>46</v>
      </c>
      <c r="AE9" s="1" t="str">
        <f t="shared" si="0"/>
        <v>07  職別工事業(設備工事業を除く)</v>
      </c>
      <c r="AG9" s="1">
        <v>7</v>
      </c>
      <c r="AH9" s="1">
        <f t="shared" si="1"/>
        <v>7</v>
      </c>
      <c r="AI9" s="1">
        <v>7</v>
      </c>
    </row>
    <row r="10" spans="2:35" ht="33" customHeight="1">
      <c r="B10" s="334" t="s">
        <v>149</v>
      </c>
      <c r="C10" s="334"/>
      <c r="D10" s="334"/>
      <c r="E10" s="334"/>
      <c r="F10" s="334"/>
      <c r="G10" s="334"/>
      <c r="H10" s="6"/>
      <c r="M10" s="27"/>
      <c r="N10" s="27"/>
      <c r="O10" s="324" t="s">
        <v>6</v>
      </c>
      <c r="P10" s="324"/>
      <c r="Q10" s="324"/>
      <c r="R10" s="324"/>
      <c r="S10" s="324"/>
      <c r="T10" s="324"/>
      <c r="U10" s="324"/>
      <c r="V10" s="324"/>
      <c r="W10" s="324"/>
      <c r="X10" s="324"/>
      <c r="Y10" s="324"/>
      <c r="Z10" s="324"/>
      <c r="AA10" s="324"/>
      <c r="AB10" s="324"/>
      <c r="AC10" s="4" t="s">
        <v>145</v>
      </c>
      <c r="AD10" s="1" t="s">
        <v>47</v>
      </c>
      <c r="AE10" s="1" t="str">
        <f t="shared" si="0"/>
        <v>08  設備工事業</v>
      </c>
      <c r="AG10" s="1">
        <v>8</v>
      </c>
      <c r="AH10" s="1">
        <f t="shared" si="1"/>
        <v>8</v>
      </c>
      <c r="AI10" s="1">
        <v>8</v>
      </c>
    </row>
    <row r="11" spans="2:35" ht="33" customHeight="1">
      <c r="B11" s="334"/>
      <c r="C11" s="334"/>
      <c r="D11" s="334"/>
      <c r="E11" s="334"/>
      <c r="F11" s="334"/>
      <c r="G11" s="334"/>
      <c r="H11" s="6"/>
      <c r="K11" s="271" t="s">
        <v>176</v>
      </c>
      <c r="L11" s="271"/>
      <c r="M11" s="271"/>
      <c r="N11" s="271"/>
      <c r="O11" s="325"/>
      <c r="P11" s="325"/>
      <c r="Q11" s="325"/>
      <c r="R11" s="325"/>
      <c r="S11" s="325"/>
      <c r="T11" s="325"/>
      <c r="U11" s="325"/>
      <c r="V11" s="325"/>
      <c r="W11" s="325"/>
      <c r="X11" s="325"/>
      <c r="Y11" s="325"/>
      <c r="Z11" s="325"/>
      <c r="AA11" s="328" t="s">
        <v>7</v>
      </c>
      <c r="AB11" s="328"/>
      <c r="AC11" s="4" t="s">
        <v>146</v>
      </c>
      <c r="AD11" s="1" t="s">
        <v>48</v>
      </c>
      <c r="AE11" s="1" t="str">
        <f t="shared" si="0"/>
        <v>09  食料品製造業</v>
      </c>
      <c r="AG11" s="1">
        <v>9</v>
      </c>
      <c r="AH11" s="1">
        <f t="shared" si="1"/>
        <v>9</v>
      </c>
      <c r="AI11" s="1">
        <v>9</v>
      </c>
    </row>
    <row r="12" spans="2:35" ht="33" customHeight="1">
      <c r="B12" s="334"/>
      <c r="C12" s="334"/>
      <c r="D12" s="334"/>
      <c r="E12" s="334"/>
      <c r="F12" s="334"/>
      <c r="G12" s="334"/>
      <c r="H12" s="6"/>
      <c r="K12" s="271"/>
      <c r="L12" s="271"/>
      <c r="M12" s="271"/>
      <c r="N12" s="271"/>
      <c r="O12" s="323"/>
      <c r="P12" s="323"/>
      <c r="Q12" s="323"/>
      <c r="R12" s="323"/>
      <c r="S12" s="323"/>
      <c r="T12" s="323"/>
      <c r="U12" s="323"/>
      <c r="V12" s="323"/>
      <c r="W12" s="323"/>
      <c r="X12" s="323"/>
      <c r="Y12" s="323"/>
      <c r="Z12" s="323"/>
      <c r="AA12" s="329"/>
      <c r="AB12" s="329"/>
      <c r="AC12" s="4">
        <v>10</v>
      </c>
      <c r="AD12" s="1" t="s">
        <v>49</v>
      </c>
      <c r="AE12" s="1" t="str">
        <f t="shared" si="0"/>
        <v>10  飲料・たばこ・飼料製造業</v>
      </c>
      <c r="AG12" s="1">
        <v>10</v>
      </c>
      <c r="AH12" s="1">
        <f t="shared" si="1"/>
        <v>10</v>
      </c>
      <c r="AI12" s="1">
        <v>10</v>
      </c>
    </row>
    <row r="13" spans="2:35" ht="33" customHeight="1">
      <c r="B13" s="334" t="s">
        <v>150</v>
      </c>
      <c r="C13" s="334"/>
      <c r="D13" s="334"/>
      <c r="E13" s="334"/>
      <c r="F13" s="334"/>
      <c r="G13" s="334"/>
      <c r="H13" s="6"/>
      <c r="K13" s="271" t="s">
        <v>8</v>
      </c>
      <c r="L13" s="271"/>
      <c r="M13" s="271"/>
      <c r="N13" s="271"/>
      <c r="O13" s="323"/>
      <c r="P13" s="323"/>
      <c r="Q13" s="323"/>
      <c r="R13" s="323"/>
      <c r="S13" s="323"/>
      <c r="T13" s="323"/>
      <c r="U13" s="323"/>
      <c r="V13" s="323"/>
      <c r="W13" s="323"/>
      <c r="X13" s="323"/>
      <c r="Y13" s="323"/>
      <c r="Z13" s="323"/>
      <c r="AA13" s="323"/>
      <c r="AB13" s="323"/>
      <c r="AC13" s="4">
        <v>11</v>
      </c>
      <c r="AD13" s="1" t="s">
        <v>50</v>
      </c>
      <c r="AE13" s="1" t="str">
        <f t="shared" si="0"/>
        <v>11  繊維工業</v>
      </c>
      <c r="AG13" s="1">
        <v>11</v>
      </c>
      <c r="AH13" s="1">
        <f t="shared" si="1"/>
        <v>11</v>
      </c>
      <c r="AI13" s="1">
        <v>11</v>
      </c>
    </row>
    <row r="14" spans="2:35" ht="33" customHeight="1">
      <c r="B14" s="334"/>
      <c r="C14" s="334"/>
      <c r="D14" s="334"/>
      <c r="E14" s="334"/>
      <c r="F14" s="334"/>
      <c r="G14" s="334"/>
      <c r="H14" s="6"/>
      <c r="K14" s="271" t="s">
        <v>39</v>
      </c>
      <c r="L14" s="271"/>
      <c r="M14" s="271"/>
      <c r="N14" s="271"/>
      <c r="O14" s="323"/>
      <c r="P14" s="323"/>
      <c r="Q14" s="323"/>
      <c r="R14" s="323"/>
      <c r="S14" s="323"/>
      <c r="T14" s="323"/>
      <c r="U14" s="323"/>
      <c r="V14" s="323"/>
      <c r="W14" s="323"/>
      <c r="X14" s="323"/>
      <c r="Y14" s="323"/>
      <c r="Z14" s="323"/>
      <c r="AA14" s="323"/>
      <c r="AB14" s="323"/>
      <c r="AC14" s="4">
        <v>12</v>
      </c>
      <c r="AD14" s="1" t="s">
        <v>179</v>
      </c>
      <c r="AE14" s="1" t="str">
        <f t="shared" si="0"/>
        <v>12  木材・木製品製造業(家具を除く)</v>
      </c>
      <c r="AG14" s="1">
        <v>12</v>
      </c>
      <c r="AH14" s="1">
        <f t="shared" si="1"/>
        <v>12</v>
      </c>
      <c r="AI14" s="1">
        <v>12</v>
      </c>
    </row>
    <row r="15" spans="2:35" ht="33" customHeight="1">
      <c r="B15" s="334"/>
      <c r="C15" s="334"/>
      <c r="D15" s="334"/>
      <c r="E15" s="334"/>
      <c r="F15" s="334"/>
      <c r="G15" s="334"/>
      <c r="H15" s="6"/>
      <c r="M15" s="27"/>
      <c r="N15" s="27"/>
      <c r="O15" s="324" t="s">
        <v>5</v>
      </c>
      <c r="P15" s="324"/>
      <c r="Q15" s="324"/>
      <c r="R15" s="324"/>
      <c r="S15" s="324"/>
      <c r="T15" s="324"/>
      <c r="U15" s="324"/>
      <c r="V15" s="324"/>
      <c r="W15" s="324"/>
      <c r="X15" s="324"/>
      <c r="Y15" s="324"/>
      <c r="Z15" s="324"/>
      <c r="AA15" s="324"/>
      <c r="AB15" s="324"/>
      <c r="AC15" s="4">
        <v>13</v>
      </c>
      <c r="AD15" s="1" t="s">
        <v>51</v>
      </c>
      <c r="AE15" s="1" t="str">
        <f t="shared" si="0"/>
        <v>13  家具・装備品製造業</v>
      </c>
      <c r="AG15" s="1">
        <v>13</v>
      </c>
      <c r="AH15" s="1">
        <f t="shared" si="1"/>
        <v>13</v>
      </c>
      <c r="AI15" s="1">
        <v>13</v>
      </c>
    </row>
    <row r="16" spans="3:35" ht="33" customHeight="1">
      <c r="C16" s="24" t="s">
        <v>151</v>
      </c>
      <c r="G16" s="6"/>
      <c r="H16" s="6"/>
      <c r="K16" s="271" t="s">
        <v>40</v>
      </c>
      <c r="L16" s="271"/>
      <c r="M16" s="271"/>
      <c r="N16" s="271"/>
      <c r="O16" s="323"/>
      <c r="P16" s="323"/>
      <c r="Q16" s="323"/>
      <c r="R16" s="323"/>
      <c r="S16" s="323"/>
      <c r="T16" s="323"/>
      <c r="U16" s="323"/>
      <c r="V16" s="323"/>
      <c r="W16" s="323"/>
      <c r="X16" s="323"/>
      <c r="Y16" s="323"/>
      <c r="Z16" s="323"/>
      <c r="AA16" s="323"/>
      <c r="AB16" s="323"/>
      <c r="AC16" s="4">
        <v>14</v>
      </c>
      <c r="AD16" s="1" t="s">
        <v>52</v>
      </c>
      <c r="AE16" s="1" t="str">
        <f t="shared" si="0"/>
        <v>14  パルプ・紙・紙加工品製造業</v>
      </c>
      <c r="AG16" s="1">
        <v>14</v>
      </c>
      <c r="AH16" s="1">
        <f>IF($G$32&lt;&gt;8,AG16,"")</f>
        <v>14</v>
      </c>
      <c r="AI16" s="1">
        <v>14</v>
      </c>
    </row>
    <row r="17" spans="17:35" ht="15" customHeight="1">
      <c r="Q17" s="3"/>
      <c r="R17" s="3"/>
      <c r="S17" s="3"/>
      <c r="AC17" s="4">
        <v>15</v>
      </c>
      <c r="AD17" s="1" t="s">
        <v>53</v>
      </c>
      <c r="AE17" s="1" t="str">
        <f t="shared" si="0"/>
        <v>15  印刷・同関連業</v>
      </c>
      <c r="AG17" s="1">
        <v>15</v>
      </c>
      <c r="AH17" s="1">
        <f t="shared" si="1"/>
        <v>15</v>
      </c>
      <c r="AI17" s="1">
        <v>15</v>
      </c>
    </row>
    <row r="18" spans="2:35" ht="18.75" customHeight="1">
      <c r="B18" s="326" t="s">
        <v>177</v>
      </c>
      <c r="C18" s="326"/>
      <c r="D18" s="326"/>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4">
        <v>16</v>
      </c>
      <c r="AD18" s="1" t="s">
        <v>54</v>
      </c>
      <c r="AE18" s="1" t="str">
        <f t="shared" si="0"/>
        <v>16  化学工業</v>
      </c>
      <c r="AG18" s="1">
        <v>16</v>
      </c>
      <c r="AH18" s="1">
        <f t="shared" si="1"/>
        <v>16</v>
      </c>
      <c r="AI18" s="1">
        <v>16</v>
      </c>
    </row>
    <row r="19" spans="2:35" ht="18.75" customHeight="1">
      <c r="B19" s="326"/>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4">
        <v>17</v>
      </c>
      <c r="AD19" s="1" t="s">
        <v>55</v>
      </c>
      <c r="AE19" s="1" t="str">
        <f t="shared" si="0"/>
        <v>17  石油製品・石炭製品製造業</v>
      </c>
      <c r="AG19" s="1">
        <v>17</v>
      </c>
      <c r="AH19" s="1">
        <f t="shared" si="1"/>
        <v>17</v>
      </c>
      <c r="AI19" s="1">
        <v>17</v>
      </c>
    </row>
    <row r="20" spans="2:35" ht="18.75" customHeight="1">
      <c r="B20" s="326"/>
      <c r="C20" s="326"/>
      <c r="D20" s="326"/>
      <c r="E20" s="326"/>
      <c r="F20" s="326"/>
      <c r="G20" s="326"/>
      <c r="H20" s="326"/>
      <c r="I20" s="326"/>
      <c r="J20" s="326"/>
      <c r="K20" s="326"/>
      <c r="L20" s="326"/>
      <c r="M20" s="326"/>
      <c r="N20" s="326"/>
      <c r="O20" s="326"/>
      <c r="P20" s="326"/>
      <c r="Q20" s="326"/>
      <c r="R20" s="326"/>
      <c r="S20" s="326"/>
      <c r="T20" s="326"/>
      <c r="U20" s="326"/>
      <c r="V20" s="326"/>
      <c r="W20" s="326"/>
      <c r="X20" s="326"/>
      <c r="Y20" s="326"/>
      <c r="Z20" s="326"/>
      <c r="AA20" s="326"/>
      <c r="AB20" s="326"/>
      <c r="AC20" s="4">
        <v>18</v>
      </c>
      <c r="AD20" s="1" t="s">
        <v>56</v>
      </c>
      <c r="AE20" s="1" t="str">
        <f t="shared" si="0"/>
        <v>18  プラスチック製品製造業(別掲を除く)</v>
      </c>
      <c r="AG20" s="1">
        <v>18</v>
      </c>
      <c r="AH20" s="1">
        <f t="shared" si="1"/>
        <v>18</v>
      </c>
      <c r="AI20" s="1">
        <v>18</v>
      </c>
    </row>
    <row r="21" spans="29:35" ht="15" customHeight="1">
      <c r="AC21" s="4">
        <v>19</v>
      </c>
      <c r="AD21" s="1" t="s">
        <v>57</v>
      </c>
      <c r="AE21" s="1" t="str">
        <f t="shared" si="0"/>
        <v>19  ゴム製品製造業</v>
      </c>
      <c r="AG21" s="1">
        <v>19</v>
      </c>
      <c r="AH21" s="1">
        <f t="shared" si="1"/>
        <v>19</v>
      </c>
      <c r="AI21" s="1">
        <v>19</v>
      </c>
    </row>
    <row r="22" spans="2:35" ht="18.75" customHeight="1">
      <c r="B22" s="327" t="s">
        <v>218</v>
      </c>
      <c r="C22" s="327"/>
      <c r="D22" s="327"/>
      <c r="E22" s="327"/>
      <c r="F22" s="327"/>
      <c r="G22" s="327"/>
      <c r="H22" s="327"/>
      <c r="I22" s="327"/>
      <c r="J22" s="327"/>
      <c r="K22" s="327"/>
      <c r="L22" s="327"/>
      <c r="M22" s="327"/>
      <c r="N22" s="327"/>
      <c r="O22" s="327"/>
      <c r="P22" s="327"/>
      <c r="Q22" s="327"/>
      <c r="R22" s="327"/>
      <c r="S22" s="327"/>
      <c r="T22" s="327"/>
      <c r="U22" s="327"/>
      <c r="V22" s="327"/>
      <c r="W22" s="327"/>
      <c r="X22" s="327"/>
      <c r="Y22" s="327"/>
      <c r="Z22" s="327"/>
      <c r="AA22" s="327"/>
      <c r="AB22" s="327"/>
      <c r="AC22" s="4">
        <v>20</v>
      </c>
      <c r="AD22" s="1" t="s">
        <v>58</v>
      </c>
      <c r="AE22" s="1" t="str">
        <f t="shared" si="0"/>
        <v>20  なめし革・同製品・毛皮製造業</v>
      </c>
      <c r="AG22" s="1">
        <v>20</v>
      </c>
      <c r="AH22" s="1">
        <f t="shared" si="1"/>
        <v>20</v>
      </c>
      <c r="AI22" s="1">
        <v>20</v>
      </c>
    </row>
    <row r="23" spans="2:35" ht="20.25">
      <c r="B23" s="327"/>
      <c r="C23" s="327"/>
      <c r="D23" s="327"/>
      <c r="E23" s="327"/>
      <c r="F23" s="327"/>
      <c r="G23" s="327"/>
      <c r="H23" s="327"/>
      <c r="I23" s="327"/>
      <c r="J23" s="327"/>
      <c r="K23" s="327"/>
      <c r="L23" s="327"/>
      <c r="M23" s="327"/>
      <c r="N23" s="327"/>
      <c r="O23" s="327"/>
      <c r="P23" s="327"/>
      <c r="Q23" s="327"/>
      <c r="R23" s="327"/>
      <c r="S23" s="327"/>
      <c r="T23" s="327"/>
      <c r="U23" s="327"/>
      <c r="V23" s="327"/>
      <c r="W23" s="327"/>
      <c r="X23" s="327"/>
      <c r="Y23" s="327"/>
      <c r="Z23" s="327"/>
      <c r="AA23" s="327"/>
      <c r="AB23" s="327"/>
      <c r="AC23" s="4">
        <v>21</v>
      </c>
      <c r="AD23" s="1" t="s">
        <v>59</v>
      </c>
      <c r="AE23" s="1" t="str">
        <f t="shared" si="0"/>
        <v>21  窯業・土石製品製造業</v>
      </c>
      <c r="AG23" s="1">
        <v>21</v>
      </c>
      <c r="AH23" s="1">
        <f t="shared" si="1"/>
        <v>21</v>
      </c>
      <c r="AI23" s="1">
        <v>21</v>
      </c>
    </row>
    <row r="24" spans="2:35" ht="20.25">
      <c r="B24" s="327"/>
      <c r="C24" s="327"/>
      <c r="D24" s="327"/>
      <c r="E24" s="327"/>
      <c r="F24" s="327"/>
      <c r="G24" s="327"/>
      <c r="H24" s="327"/>
      <c r="I24" s="327"/>
      <c r="J24" s="327"/>
      <c r="K24" s="327"/>
      <c r="L24" s="327"/>
      <c r="M24" s="327"/>
      <c r="N24" s="327"/>
      <c r="O24" s="327"/>
      <c r="P24" s="327"/>
      <c r="Q24" s="327"/>
      <c r="R24" s="327"/>
      <c r="S24" s="327"/>
      <c r="T24" s="327"/>
      <c r="U24" s="327"/>
      <c r="V24" s="327"/>
      <c r="W24" s="327"/>
      <c r="X24" s="327"/>
      <c r="Y24" s="327"/>
      <c r="Z24" s="327"/>
      <c r="AA24" s="327"/>
      <c r="AB24" s="327"/>
      <c r="AC24" s="4">
        <v>22</v>
      </c>
      <c r="AD24" s="1" t="s">
        <v>60</v>
      </c>
      <c r="AE24" s="1" t="str">
        <f t="shared" si="0"/>
        <v>22  鉄鋼業</v>
      </c>
      <c r="AG24" s="1">
        <v>22</v>
      </c>
      <c r="AH24" s="1">
        <f t="shared" si="1"/>
        <v>22</v>
      </c>
      <c r="AI24" s="1">
        <v>22</v>
      </c>
    </row>
    <row r="25" spans="2:35" ht="15" customHeight="1">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4">
        <v>23</v>
      </c>
      <c r="AD25" s="1" t="s">
        <v>61</v>
      </c>
      <c r="AE25" s="1" t="str">
        <f t="shared" si="0"/>
        <v>23  非鉄金属製造業</v>
      </c>
      <c r="AG25" s="1">
        <v>23</v>
      </c>
      <c r="AH25" s="1">
        <f t="shared" si="1"/>
        <v>23</v>
      </c>
      <c r="AI25" s="1">
        <v>23</v>
      </c>
    </row>
    <row r="26" spans="29:35" ht="15" customHeight="1">
      <c r="AC26" s="4">
        <v>24</v>
      </c>
      <c r="AD26" s="1" t="s">
        <v>62</v>
      </c>
      <c r="AE26" s="1" t="str">
        <f t="shared" si="0"/>
        <v>24  金属製品製造業</v>
      </c>
      <c r="AG26" s="1">
        <v>24</v>
      </c>
      <c r="AH26" s="1">
        <f t="shared" si="1"/>
        <v>24</v>
      </c>
      <c r="AI26" s="1">
        <v>24</v>
      </c>
    </row>
    <row r="27" spans="15:35" ht="20.25">
      <c r="O27" s="1" t="s">
        <v>4</v>
      </c>
      <c r="AC27" s="4">
        <v>25</v>
      </c>
      <c r="AD27" s="1" t="s">
        <v>63</v>
      </c>
      <c r="AE27" s="1" t="str">
        <f t="shared" si="0"/>
        <v>25  はん用機械器具製造業</v>
      </c>
      <c r="AG27" s="1">
        <v>25</v>
      </c>
      <c r="AH27" s="1">
        <f t="shared" si="1"/>
        <v>25</v>
      </c>
      <c r="AI27" s="1">
        <v>25</v>
      </c>
    </row>
    <row r="28" spans="29:35" ht="15" customHeight="1">
      <c r="AC28" s="4">
        <v>26</v>
      </c>
      <c r="AD28" s="1" t="s">
        <v>64</v>
      </c>
      <c r="AE28" s="1" t="str">
        <f t="shared" si="0"/>
        <v>26  生産用機械器具製造業</v>
      </c>
      <c r="AG28" s="1">
        <v>26</v>
      </c>
      <c r="AH28" s="1">
        <f t="shared" si="1"/>
        <v>26</v>
      </c>
      <c r="AI28" s="1">
        <v>26</v>
      </c>
    </row>
    <row r="29" spans="3:35" ht="20.25">
      <c r="C29" s="1">
        <v>1</v>
      </c>
      <c r="D29" s="1" t="s">
        <v>181</v>
      </c>
      <c r="AC29" s="4">
        <v>27</v>
      </c>
      <c r="AD29" s="1" t="s">
        <v>65</v>
      </c>
      <c r="AE29" s="1" t="str">
        <f t="shared" si="0"/>
        <v>27  業務用機械器具製造業</v>
      </c>
      <c r="AG29" s="1">
        <v>27</v>
      </c>
      <c r="AH29" s="1">
        <f t="shared" si="1"/>
        <v>27</v>
      </c>
      <c r="AI29" s="1">
        <v>27</v>
      </c>
    </row>
    <row r="30" spans="4:35" ht="20.25">
      <c r="D30" s="273" t="s">
        <v>217</v>
      </c>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5"/>
      <c r="AC30" s="4">
        <v>28</v>
      </c>
      <c r="AD30" s="1" t="s">
        <v>66</v>
      </c>
      <c r="AE30" s="1" t="str">
        <f t="shared" si="0"/>
        <v>28  電子部品・デバイス・電子回路製造業</v>
      </c>
      <c r="AG30" s="1">
        <v>28</v>
      </c>
      <c r="AH30" s="1">
        <f t="shared" si="1"/>
        <v>28</v>
      </c>
      <c r="AI30" s="1">
        <v>28</v>
      </c>
    </row>
    <row r="31" spans="4:35" ht="15.75" customHeight="1" thickBot="1">
      <c r="D31" s="26"/>
      <c r="E31" s="26"/>
      <c r="F31" s="26"/>
      <c r="G31" s="276"/>
      <c r="H31" s="276"/>
      <c r="I31" s="276"/>
      <c r="J31" s="276"/>
      <c r="K31" s="276"/>
      <c r="L31" s="276"/>
      <c r="M31" s="276"/>
      <c r="N31" s="276"/>
      <c r="O31" s="276"/>
      <c r="P31" s="276"/>
      <c r="Q31" s="276"/>
      <c r="R31" s="276"/>
      <c r="S31" s="276"/>
      <c r="T31" s="276"/>
      <c r="U31" s="276"/>
      <c r="V31" s="276"/>
      <c r="W31" s="276"/>
      <c r="X31" s="276"/>
      <c r="Y31" s="276"/>
      <c r="Z31" s="276"/>
      <c r="AA31" s="276"/>
      <c r="AB31" s="25"/>
      <c r="AC31" s="4">
        <v>29</v>
      </c>
      <c r="AD31" s="1" t="s">
        <v>67</v>
      </c>
      <c r="AE31" s="1" t="str">
        <f t="shared" si="0"/>
        <v>29  電気機械器具製造業</v>
      </c>
      <c r="AG31" s="1">
        <v>29</v>
      </c>
      <c r="AH31" s="1">
        <f t="shared" si="1"/>
        <v>29</v>
      </c>
      <c r="AI31" s="1">
        <v>29</v>
      </c>
    </row>
    <row r="32" spans="4:35" ht="20.25">
      <c r="D32" s="230" t="s">
        <v>9</v>
      </c>
      <c r="E32" s="231"/>
      <c r="F32" s="231"/>
      <c r="G32" s="244"/>
      <c r="H32" s="244"/>
      <c r="I32" s="5" t="s">
        <v>10</v>
      </c>
      <c r="J32" s="244"/>
      <c r="K32" s="244"/>
      <c r="L32" s="5" t="s">
        <v>11</v>
      </c>
      <c r="M32" s="231" t="s">
        <v>12</v>
      </c>
      <c r="N32" s="231"/>
      <c r="O32" s="232"/>
      <c r="P32" s="230" t="s">
        <v>15</v>
      </c>
      <c r="Q32" s="231"/>
      <c r="R32" s="231"/>
      <c r="S32" s="231"/>
      <c r="T32" s="231"/>
      <c r="U32" s="231"/>
      <c r="V32" s="231"/>
      <c r="W32" s="231"/>
      <c r="X32" s="231"/>
      <c r="Y32" s="231"/>
      <c r="Z32" s="231"/>
      <c r="AA32" s="232"/>
      <c r="AC32" s="4">
        <v>30</v>
      </c>
      <c r="AD32" s="1" t="s">
        <v>68</v>
      </c>
      <c r="AE32" s="1" t="str">
        <f t="shared" si="0"/>
        <v>30  情報通信機械器具製造業</v>
      </c>
      <c r="AG32" s="1">
        <v>30</v>
      </c>
      <c r="AH32" s="1">
        <f>IF($G$32=8,"",IF($G$32=2,"",AG32))</f>
        <v>30</v>
      </c>
      <c r="AI32" s="1">
        <f>IF($G$33=2,"",AG32)</f>
        <v>30</v>
      </c>
    </row>
    <row r="33" spans="4:35" ht="20.25">
      <c r="D33" s="233" t="s">
        <v>22</v>
      </c>
      <c r="E33" s="234"/>
      <c r="F33" s="234"/>
      <c r="G33" s="261">
        <f>IF(G32=8,10,IF(AND(G32&lt;&gt;8,J32=1),G32+2,IF(AND(G32&lt;&gt;8,J32&gt;=2),G32+3,"")))</f>
      </c>
      <c r="H33" s="261"/>
      <c r="I33" s="6" t="s">
        <v>13</v>
      </c>
      <c r="J33" s="262"/>
      <c r="K33" s="262"/>
      <c r="L33" s="6" t="s">
        <v>11</v>
      </c>
      <c r="M33" s="234" t="s">
        <v>228</v>
      </c>
      <c r="N33" s="234"/>
      <c r="O33" s="235"/>
      <c r="P33" s="233"/>
      <c r="Q33" s="234"/>
      <c r="R33" s="234"/>
      <c r="S33" s="234"/>
      <c r="T33" s="234"/>
      <c r="U33" s="234"/>
      <c r="V33" s="234"/>
      <c r="W33" s="234"/>
      <c r="X33" s="234"/>
      <c r="Y33" s="234"/>
      <c r="Z33" s="234"/>
      <c r="AA33" s="235"/>
      <c r="AC33" s="4">
        <v>31</v>
      </c>
      <c r="AD33" s="1" t="s">
        <v>69</v>
      </c>
      <c r="AE33" s="1" t="str">
        <f t="shared" si="0"/>
        <v>31  輸送用機械器具製造業</v>
      </c>
      <c r="AG33" s="1">
        <v>31</v>
      </c>
      <c r="AH33" s="1">
        <f>IF($G$32=8,"",IF($G$32=2,"",IF($G$32=4,"",IF($G$32=6,"",AG33))))</f>
        <v>31</v>
      </c>
      <c r="AI33" s="1">
        <f>IF($G$33=2,"",IF($G$33=4,"",IF($G$33=6,"",IF($G$33=9,"",AG33))))</f>
        <v>31</v>
      </c>
    </row>
    <row r="34" spans="4:31" ht="20.25">
      <c r="D34" s="265" t="s">
        <v>14</v>
      </c>
      <c r="E34" s="266"/>
      <c r="F34" s="266"/>
      <c r="G34" s="266"/>
      <c r="H34" s="266"/>
      <c r="I34" s="266"/>
      <c r="J34" s="266"/>
      <c r="K34" s="266"/>
      <c r="L34" s="266"/>
      <c r="M34" s="266"/>
      <c r="N34" s="266"/>
      <c r="O34" s="267"/>
      <c r="P34" s="236"/>
      <c r="Q34" s="222"/>
      <c r="R34" s="222"/>
      <c r="S34" s="222"/>
      <c r="T34" s="222"/>
      <c r="U34" s="222"/>
      <c r="V34" s="222"/>
      <c r="W34" s="222"/>
      <c r="X34" s="222"/>
      <c r="Y34" s="222"/>
      <c r="Z34" s="222"/>
      <c r="AA34" s="237"/>
      <c r="AC34" s="4">
        <v>32</v>
      </c>
      <c r="AD34" s="1" t="s">
        <v>70</v>
      </c>
      <c r="AE34" s="1" t="str">
        <f t="shared" si="0"/>
        <v>32  その他の製造業</v>
      </c>
    </row>
    <row r="35" spans="4:31" ht="20.25">
      <c r="D35" s="268" t="str">
        <f>G32&amp;"月期"</f>
        <v>月期</v>
      </c>
      <c r="E35" s="269"/>
      <c r="F35" s="269"/>
      <c r="G35" s="269"/>
      <c r="H35" s="269" t="str">
        <f>IF(G32="","月期",G32+1&amp;"月期")</f>
        <v>月期</v>
      </c>
      <c r="I35" s="269"/>
      <c r="J35" s="269"/>
      <c r="K35" s="269"/>
      <c r="L35" s="269" t="str">
        <f>IF(G32="","月期",G32+2&amp;"月期")</f>
        <v>月期</v>
      </c>
      <c r="M35" s="269"/>
      <c r="N35" s="269"/>
      <c r="O35" s="270"/>
      <c r="P35" s="268" t="str">
        <f>D35</f>
        <v>月期</v>
      </c>
      <c r="Q35" s="269"/>
      <c r="R35" s="269"/>
      <c r="S35" s="269"/>
      <c r="T35" s="269" t="str">
        <f>$H$35</f>
        <v>月期</v>
      </c>
      <c r="U35" s="269"/>
      <c r="V35" s="269"/>
      <c r="W35" s="269"/>
      <c r="X35" s="269" t="str">
        <f>$L$35</f>
        <v>月期</v>
      </c>
      <c r="Y35" s="269"/>
      <c r="Z35" s="269"/>
      <c r="AA35" s="270"/>
      <c r="AC35" s="4">
        <v>33</v>
      </c>
      <c r="AD35" s="1" t="s">
        <v>71</v>
      </c>
      <c r="AE35" s="1" t="str">
        <f t="shared" si="0"/>
        <v>33  電気業</v>
      </c>
    </row>
    <row r="36" spans="4:31" ht="20.25">
      <c r="D36" s="240"/>
      <c r="E36" s="241"/>
      <c r="F36" s="241"/>
      <c r="G36" s="238" t="s">
        <v>16</v>
      </c>
      <c r="H36" s="241"/>
      <c r="I36" s="241"/>
      <c r="J36" s="241"/>
      <c r="K36" s="238" t="s">
        <v>16</v>
      </c>
      <c r="L36" s="263"/>
      <c r="M36" s="241"/>
      <c r="N36" s="241"/>
      <c r="O36" s="238" t="s">
        <v>16</v>
      </c>
      <c r="P36" s="240"/>
      <c r="Q36" s="241"/>
      <c r="R36" s="241"/>
      <c r="S36" s="238" t="s">
        <v>16</v>
      </c>
      <c r="T36" s="241"/>
      <c r="U36" s="241"/>
      <c r="V36" s="241"/>
      <c r="W36" s="238" t="s">
        <v>16</v>
      </c>
      <c r="X36" s="263"/>
      <c r="Y36" s="241"/>
      <c r="Z36" s="241"/>
      <c r="AA36" s="277" t="s">
        <v>16</v>
      </c>
      <c r="AC36" s="4">
        <v>34</v>
      </c>
      <c r="AD36" s="1" t="s">
        <v>72</v>
      </c>
      <c r="AE36" s="1" t="str">
        <f t="shared" si="0"/>
        <v>34  ガス業</v>
      </c>
    </row>
    <row r="37" spans="4:31" ht="20.25">
      <c r="D37" s="242"/>
      <c r="E37" s="243"/>
      <c r="F37" s="243"/>
      <c r="G37" s="239"/>
      <c r="H37" s="243"/>
      <c r="I37" s="243"/>
      <c r="J37" s="243"/>
      <c r="K37" s="239"/>
      <c r="L37" s="264"/>
      <c r="M37" s="243"/>
      <c r="N37" s="243"/>
      <c r="O37" s="239"/>
      <c r="P37" s="242"/>
      <c r="Q37" s="243"/>
      <c r="R37" s="243"/>
      <c r="S37" s="239"/>
      <c r="T37" s="243"/>
      <c r="U37" s="243"/>
      <c r="V37" s="243"/>
      <c r="W37" s="239"/>
      <c r="X37" s="264"/>
      <c r="Y37" s="243"/>
      <c r="Z37" s="243"/>
      <c r="AA37" s="278"/>
      <c r="AC37" s="4">
        <v>35</v>
      </c>
      <c r="AD37" s="1" t="s">
        <v>73</v>
      </c>
      <c r="AE37" s="1" t="str">
        <f t="shared" si="0"/>
        <v>35  熱供給業</v>
      </c>
    </row>
    <row r="38" spans="4:31" ht="20.25">
      <c r="D38" s="245" t="s">
        <v>17</v>
      </c>
      <c r="E38" s="246"/>
      <c r="F38" s="246"/>
      <c r="G38" s="247"/>
      <c r="H38" s="251">
        <f>IF(AND(D36="",H36="",L36=""),"",D36+H36+L36)</f>
      </c>
      <c r="I38" s="252"/>
      <c r="J38" s="252"/>
      <c r="K38" s="252"/>
      <c r="L38" s="255" t="s">
        <v>16</v>
      </c>
      <c r="M38" s="257" t="s">
        <v>18</v>
      </c>
      <c r="N38" s="257"/>
      <c r="O38" s="258"/>
      <c r="P38" s="245" t="s">
        <v>17</v>
      </c>
      <c r="Q38" s="246"/>
      <c r="R38" s="246"/>
      <c r="S38" s="247"/>
      <c r="T38" s="251">
        <f>IF(AND(P36="",T36="",X36=""),"",P36+T36+X36)</f>
      </c>
      <c r="U38" s="252"/>
      <c r="V38" s="252"/>
      <c r="W38" s="252"/>
      <c r="X38" s="255" t="s">
        <v>16</v>
      </c>
      <c r="Y38" s="257" t="s">
        <v>19</v>
      </c>
      <c r="Z38" s="257"/>
      <c r="AA38" s="258"/>
      <c r="AC38" s="4">
        <v>36</v>
      </c>
      <c r="AD38" s="1" t="s">
        <v>74</v>
      </c>
      <c r="AE38" s="1" t="str">
        <f t="shared" si="0"/>
        <v>36  水道業</v>
      </c>
    </row>
    <row r="39" spans="4:37" ht="21" thickBot="1">
      <c r="D39" s="248"/>
      <c r="E39" s="249"/>
      <c r="F39" s="249"/>
      <c r="G39" s="250"/>
      <c r="H39" s="253"/>
      <c r="I39" s="254"/>
      <c r="J39" s="254"/>
      <c r="K39" s="254"/>
      <c r="L39" s="256"/>
      <c r="M39" s="259"/>
      <c r="N39" s="259"/>
      <c r="O39" s="260"/>
      <c r="P39" s="248"/>
      <c r="Q39" s="249"/>
      <c r="R39" s="249"/>
      <c r="S39" s="250"/>
      <c r="T39" s="253"/>
      <c r="U39" s="254"/>
      <c r="V39" s="254"/>
      <c r="W39" s="254"/>
      <c r="X39" s="256"/>
      <c r="Y39" s="259"/>
      <c r="Z39" s="259"/>
      <c r="AA39" s="260"/>
      <c r="AC39" s="4">
        <v>37</v>
      </c>
      <c r="AD39" s="1" t="s">
        <v>75</v>
      </c>
      <c r="AE39" s="1" t="str">
        <f t="shared" si="0"/>
        <v>37  通信業</v>
      </c>
      <c r="AK39" s="54" t="s">
        <v>240</v>
      </c>
    </row>
    <row r="40" spans="4:37" ht="20.25">
      <c r="D40" s="205" t="s">
        <v>20</v>
      </c>
      <c r="E40" s="206"/>
      <c r="F40" s="206"/>
      <c r="G40" s="206"/>
      <c r="H40" s="206"/>
      <c r="I40" s="206"/>
      <c r="J40" s="206"/>
      <c r="K40" s="206"/>
      <c r="L40" s="206"/>
      <c r="M40" s="15"/>
      <c r="N40" s="209">
        <f>_xlfn.IFERROR(IF(AND(H38=0,T38=0),"特例対象外",IF(AND(H38=0,T38&lt;&gt;""),0,IF(AND(H38&lt;&gt;"",T38=0),"特例対象外",IF(ROUNDDOWN(H38/T38*100,0)&gt;70,"特例対象外",ROUNDDOWN(H38/T38*100,0))))),"")</f>
      </c>
      <c r="O40" s="209"/>
      <c r="P40" s="209"/>
      <c r="Q40" s="209"/>
      <c r="R40" s="206" t="str">
        <f>IF(N40="特例対象外","","%")</f>
        <v>%</v>
      </c>
      <c r="S40" s="15"/>
      <c r="T40" s="211" t="s">
        <v>21</v>
      </c>
      <c r="U40" s="211"/>
      <c r="V40" s="211"/>
      <c r="W40" s="211"/>
      <c r="X40" s="211"/>
      <c r="Y40" s="211"/>
      <c r="Z40" s="211"/>
      <c r="AA40" s="212"/>
      <c r="AC40" s="4">
        <v>38</v>
      </c>
      <c r="AD40" s="1" t="s">
        <v>76</v>
      </c>
      <c r="AE40" s="1" t="str">
        <f t="shared" si="0"/>
        <v>38  放送業</v>
      </c>
      <c r="AK40" s="56">
        <f>_xlfn.IFERROR(IF(AND(H38=0,T38=0),"特例対象外",IF(AND(H38=0,T38&lt;&gt;""),0,IF(AND(H38&lt;&gt;"",T38=0),"特例対象外",IF(ROUNDDOWN(H38/T38*100,0)&gt;70,"特例対象外",ROUNDDOWN(H38/T38*100,0))))),"")</f>
      </c>
    </row>
    <row r="41" spans="4:31" ht="21" thickBot="1">
      <c r="D41" s="207"/>
      <c r="E41" s="208"/>
      <c r="F41" s="208"/>
      <c r="G41" s="208"/>
      <c r="H41" s="208"/>
      <c r="I41" s="208"/>
      <c r="J41" s="208"/>
      <c r="K41" s="208"/>
      <c r="L41" s="208"/>
      <c r="M41" s="16"/>
      <c r="N41" s="210"/>
      <c r="O41" s="210"/>
      <c r="P41" s="210"/>
      <c r="Q41" s="210"/>
      <c r="R41" s="208"/>
      <c r="S41" s="16"/>
      <c r="T41" s="213" t="s">
        <v>241</v>
      </c>
      <c r="U41" s="213"/>
      <c r="V41" s="213"/>
      <c r="W41" s="213"/>
      <c r="X41" s="213"/>
      <c r="Y41" s="213"/>
      <c r="Z41" s="213"/>
      <c r="AA41" s="214"/>
      <c r="AC41" s="4">
        <v>39</v>
      </c>
      <c r="AD41" s="1" t="s">
        <v>77</v>
      </c>
      <c r="AE41" s="1" t="str">
        <f t="shared" si="0"/>
        <v>39  情報サービス業</v>
      </c>
    </row>
    <row r="42" spans="29:31" ht="20.25">
      <c r="AC42" s="4">
        <v>40</v>
      </c>
      <c r="AD42" s="1" t="s">
        <v>78</v>
      </c>
      <c r="AE42" s="1" t="str">
        <f t="shared" si="0"/>
        <v>40  インターネット附随サービス業</v>
      </c>
    </row>
    <row r="43" spans="4:31" ht="20.25">
      <c r="D43" s="219">
        <f>IF(AK40&lt;=50,"〇","")</f>
      </c>
      <c r="E43" s="220"/>
      <c r="F43" s="223" t="s">
        <v>174</v>
      </c>
      <c r="G43" s="224"/>
      <c r="H43" s="224"/>
      <c r="I43" s="224"/>
      <c r="J43" s="224"/>
      <c r="K43" s="224"/>
      <c r="L43" s="215" t="s">
        <v>229</v>
      </c>
      <c r="M43" s="215"/>
      <c r="N43" s="215"/>
      <c r="O43" s="215"/>
      <c r="P43" s="215"/>
      <c r="Q43" s="215"/>
      <c r="R43" s="215"/>
      <c r="S43" s="215"/>
      <c r="T43" s="215"/>
      <c r="U43" s="215"/>
      <c r="V43" s="215"/>
      <c r="W43" s="215"/>
      <c r="X43" s="215"/>
      <c r="Y43" s="215"/>
      <c r="Z43" s="215"/>
      <c r="AA43" s="216"/>
      <c r="AC43" s="4">
        <v>41</v>
      </c>
      <c r="AD43" s="1" t="s">
        <v>79</v>
      </c>
      <c r="AE43" s="1" t="str">
        <f t="shared" si="0"/>
        <v>41  映像・音声・文字情報制作業</v>
      </c>
    </row>
    <row r="44" spans="4:31" ht="20.25">
      <c r="D44" s="221"/>
      <c r="E44" s="222"/>
      <c r="F44" s="225"/>
      <c r="G44" s="226"/>
      <c r="H44" s="226"/>
      <c r="I44" s="226"/>
      <c r="J44" s="226"/>
      <c r="K44" s="226"/>
      <c r="L44" s="217" t="s">
        <v>170</v>
      </c>
      <c r="M44" s="217"/>
      <c r="N44" s="217"/>
      <c r="O44" s="217"/>
      <c r="P44" s="217"/>
      <c r="Q44" s="217"/>
      <c r="R44" s="217"/>
      <c r="S44" s="217"/>
      <c r="T44" s="217"/>
      <c r="U44" s="217"/>
      <c r="V44" s="217"/>
      <c r="W44" s="217"/>
      <c r="X44" s="217"/>
      <c r="Y44" s="217"/>
      <c r="Z44" s="217"/>
      <c r="AA44" s="218"/>
      <c r="AC44" s="4">
        <v>42</v>
      </c>
      <c r="AD44" s="1" t="s">
        <v>80</v>
      </c>
      <c r="AE44" s="1" t="str">
        <f t="shared" si="0"/>
        <v>42  鉄道業</v>
      </c>
    </row>
    <row r="45" spans="4:31" ht="20.25">
      <c r="D45" s="219">
        <f>IF(AND(AK40&lt;=70,AK40&gt;50),"〇","")</f>
      </c>
      <c r="E45" s="220"/>
      <c r="F45" s="223" t="s">
        <v>175</v>
      </c>
      <c r="G45" s="224"/>
      <c r="H45" s="224"/>
      <c r="I45" s="224"/>
      <c r="J45" s="224"/>
      <c r="K45" s="224"/>
      <c r="L45" s="215" t="s">
        <v>230</v>
      </c>
      <c r="M45" s="215"/>
      <c r="N45" s="215"/>
      <c r="O45" s="215"/>
      <c r="P45" s="215"/>
      <c r="Q45" s="215"/>
      <c r="R45" s="215"/>
      <c r="S45" s="215"/>
      <c r="T45" s="215"/>
      <c r="U45" s="215"/>
      <c r="V45" s="215"/>
      <c r="W45" s="215"/>
      <c r="X45" s="215"/>
      <c r="Y45" s="215"/>
      <c r="Z45" s="215"/>
      <c r="AA45" s="216"/>
      <c r="AC45" s="4">
        <v>43</v>
      </c>
      <c r="AD45" s="1" t="s">
        <v>81</v>
      </c>
      <c r="AE45" s="1" t="str">
        <f t="shared" si="0"/>
        <v>43  道路旅客運送業</v>
      </c>
    </row>
    <row r="46" spans="4:31" ht="20.25">
      <c r="D46" s="221"/>
      <c r="E46" s="222"/>
      <c r="F46" s="225"/>
      <c r="G46" s="226"/>
      <c r="H46" s="226"/>
      <c r="I46" s="226"/>
      <c r="J46" s="226"/>
      <c r="K46" s="226"/>
      <c r="L46" s="217" t="s">
        <v>169</v>
      </c>
      <c r="M46" s="217"/>
      <c r="N46" s="217"/>
      <c r="O46" s="217"/>
      <c r="P46" s="217"/>
      <c r="Q46" s="217"/>
      <c r="R46" s="217"/>
      <c r="S46" s="217"/>
      <c r="T46" s="217"/>
      <c r="U46" s="217"/>
      <c r="V46" s="217"/>
      <c r="W46" s="217"/>
      <c r="X46" s="217"/>
      <c r="Y46" s="217"/>
      <c r="Z46" s="217"/>
      <c r="AA46" s="218"/>
      <c r="AC46" s="4">
        <v>44</v>
      </c>
      <c r="AD46" s="1" t="s">
        <v>82</v>
      </c>
      <c r="AE46" s="1" t="str">
        <f t="shared" si="0"/>
        <v>44  道路貨物運送業</v>
      </c>
    </row>
    <row r="47" spans="29:31" ht="15" customHeight="1">
      <c r="AC47" s="4">
        <v>45</v>
      </c>
      <c r="AD47" s="1" t="s">
        <v>178</v>
      </c>
      <c r="AE47" s="1" t="str">
        <f t="shared" si="0"/>
        <v>45  水運業</v>
      </c>
    </row>
    <row r="48" spans="3:31" ht="20.25">
      <c r="C48" s="1">
        <v>2</v>
      </c>
      <c r="D48" s="1" t="s">
        <v>165</v>
      </c>
      <c r="AC48" s="4">
        <v>46</v>
      </c>
      <c r="AD48" s="1" t="s">
        <v>83</v>
      </c>
      <c r="AE48" s="1" t="str">
        <f t="shared" si="0"/>
        <v>46  航空運輸業</v>
      </c>
    </row>
    <row r="49" spans="29:31" ht="15" customHeight="1">
      <c r="AC49" s="4">
        <v>47</v>
      </c>
      <c r="AD49" s="1" t="s">
        <v>84</v>
      </c>
      <c r="AE49" s="1" t="str">
        <f t="shared" si="0"/>
        <v>47  倉庫業</v>
      </c>
    </row>
    <row r="50" spans="4:31" ht="21.75" customHeight="1">
      <c r="D50" s="219" t="s">
        <v>164</v>
      </c>
      <c r="E50" s="220"/>
      <c r="F50" s="220"/>
      <c r="G50" s="220"/>
      <c r="H50" s="220"/>
      <c r="I50" s="227"/>
      <c r="J50" s="219" t="s">
        <v>23</v>
      </c>
      <c r="K50" s="220"/>
      <c r="L50" s="220"/>
      <c r="M50" s="220"/>
      <c r="N50" s="220"/>
      <c r="O50" s="220"/>
      <c r="P50" s="220"/>
      <c r="Q50" s="220"/>
      <c r="R50" s="220"/>
      <c r="S50" s="227"/>
      <c r="T50" s="199" t="s">
        <v>215</v>
      </c>
      <c r="U50" s="200"/>
      <c r="V50" s="200"/>
      <c r="W50" s="200"/>
      <c r="X50" s="200"/>
      <c r="Y50" s="200"/>
      <c r="Z50" s="200"/>
      <c r="AA50" s="201"/>
      <c r="AC50" s="4">
        <v>48</v>
      </c>
      <c r="AD50" s="1" t="s">
        <v>85</v>
      </c>
      <c r="AE50" s="1" t="str">
        <f t="shared" si="0"/>
        <v>48  運輸に附帯するサービス業</v>
      </c>
    </row>
    <row r="51" spans="4:31" ht="21.75" customHeight="1">
      <c r="D51" s="221"/>
      <c r="E51" s="222"/>
      <c r="F51" s="222"/>
      <c r="G51" s="222"/>
      <c r="H51" s="222"/>
      <c r="I51" s="228"/>
      <c r="J51" s="221"/>
      <c r="K51" s="222"/>
      <c r="L51" s="222"/>
      <c r="M51" s="222"/>
      <c r="N51" s="222"/>
      <c r="O51" s="222"/>
      <c r="P51" s="222"/>
      <c r="Q51" s="222"/>
      <c r="R51" s="222"/>
      <c r="S51" s="228"/>
      <c r="T51" s="202"/>
      <c r="U51" s="203"/>
      <c r="V51" s="203"/>
      <c r="W51" s="203"/>
      <c r="X51" s="203"/>
      <c r="Y51" s="203"/>
      <c r="Z51" s="203"/>
      <c r="AA51" s="204"/>
      <c r="AC51" s="4">
        <v>49</v>
      </c>
      <c r="AD51" s="1" t="s">
        <v>86</v>
      </c>
      <c r="AE51" s="1" t="str">
        <f t="shared" si="0"/>
        <v>49  郵便業（信書便事業を含む）</v>
      </c>
    </row>
    <row r="52" spans="4:31" ht="20.25">
      <c r="D52" s="181"/>
      <c r="E52" s="182"/>
      <c r="F52" s="182"/>
      <c r="G52" s="182"/>
      <c r="H52" s="182"/>
      <c r="I52" s="183"/>
      <c r="J52" s="229" t="s">
        <v>216</v>
      </c>
      <c r="K52" s="200"/>
      <c r="L52" s="200"/>
      <c r="M52" s="200"/>
      <c r="N52" s="200"/>
      <c r="O52" s="200"/>
      <c r="P52" s="200"/>
      <c r="Q52" s="200"/>
      <c r="R52" s="200"/>
      <c r="S52" s="201"/>
      <c r="T52" s="187"/>
      <c r="U52" s="188"/>
      <c r="V52" s="188"/>
      <c r="W52" s="188"/>
      <c r="X52" s="188"/>
      <c r="Y52" s="188"/>
      <c r="Z52" s="188"/>
      <c r="AA52" s="189"/>
      <c r="AC52" s="4">
        <v>50</v>
      </c>
      <c r="AD52" s="1" t="s">
        <v>87</v>
      </c>
      <c r="AE52" s="1" t="str">
        <f t="shared" si="0"/>
        <v>50  各種商品卸売業</v>
      </c>
    </row>
    <row r="53" spans="4:31" ht="20.25">
      <c r="D53" s="184"/>
      <c r="E53" s="185"/>
      <c r="F53" s="185"/>
      <c r="G53" s="185"/>
      <c r="H53" s="185"/>
      <c r="I53" s="186"/>
      <c r="J53" s="202"/>
      <c r="K53" s="203"/>
      <c r="L53" s="203"/>
      <c r="M53" s="203"/>
      <c r="N53" s="203"/>
      <c r="O53" s="203"/>
      <c r="P53" s="203"/>
      <c r="Q53" s="203"/>
      <c r="R53" s="203"/>
      <c r="S53" s="204"/>
      <c r="T53" s="190"/>
      <c r="U53" s="191"/>
      <c r="V53" s="191"/>
      <c r="W53" s="191"/>
      <c r="X53" s="191"/>
      <c r="Y53" s="191"/>
      <c r="Z53" s="191"/>
      <c r="AA53" s="192"/>
      <c r="AC53" s="4">
        <v>51</v>
      </c>
      <c r="AD53" s="1" t="s">
        <v>88</v>
      </c>
      <c r="AE53" s="1" t="str">
        <f t="shared" si="0"/>
        <v>51  繊維・衣服等卸売業</v>
      </c>
    </row>
    <row r="54" spans="4:31" ht="20.25">
      <c r="D54" s="181"/>
      <c r="E54" s="182"/>
      <c r="F54" s="182"/>
      <c r="G54" s="182"/>
      <c r="H54" s="182"/>
      <c r="I54" s="183"/>
      <c r="J54" s="193" t="s">
        <v>167</v>
      </c>
      <c r="K54" s="194"/>
      <c r="L54" s="194"/>
      <c r="M54" s="194"/>
      <c r="N54" s="194"/>
      <c r="O54" s="194"/>
      <c r="P54" s="194"/>
      <c r="Q54" s="194"/>
      <c r="R54" s="194"/>
      <c r="S54" s="195"/>
      <c r="T54" s="187"/>
      <c r="U54" s="188"/>
      <c r="V54" s="188"/>
      <c r="W54" s="188"/>
      <c r="X54" s="188"/>
      <c r="Y54" s="188"/>
      <c r="Z54" s="188"/>
      <c r="AA54" s="189"/>
      <c r="AC54" s="4">
        <v>52</v>
      </c>
      <c r="AD54" s="1" t="s">
        <v>89</v>
      </c>
      <c r="AE54" s="1" t="str">
        <f t="shared" si="0"/>
        <v>52  飲食料品卸売業</v>
      </c>
    </row>
    <row r="55" spans="4:31" ht="20.25">
      <c r="D55" s="184"/>
      <c r="E55" s="185"/>
      <c r="F55" s="185"/>
      <c r="G55" s="185"/>
      <c r="H55" s="185"/>
      <c r="I55" s="186"/>
      <c r="J55" s="196"/>
      <c r="K55" s="197"/>
      <c r="L55" s="197"/>
      <c r="M55" s="197"/>
      <c r="N55" s="197"/>
      <c r="O55" s="197"/>
      <c r="P55" s="197"/>
      <c r="Q55" s="197"/>
      <c r="R55" s="197"/>
      <c r="S55" s="198"/>
      <c r="T55" s="190"/>
      <c r="U55" s="191"/>
      <c r="V55" s="191"/>
      <c r="W55" s="191"/>
      <c r="X55" s="191"/>
      <c r="Y55" s="191"/>
      <c r="Z55" s="191"/>
      <c r="AA55" s="192"/>
      <c r="AC55" s="4">
        <v>53</v>
      </c>
      <c r="AD55" s="1" t="s">
        <v>90</v>
      </c>
      <c r="AE55" s="1" t="str">
        <f t="shared" si="0"/>
        <v>53  建築材料,鉱物・金属材料等卸売業</v>
      </c>
    </row>
    <row r="56" spans="4:31" ht="20.25">
      <c r="D56" s="22" t="s">
        <v>166</v>
      </c>
      <c r="E56" s="282" t="s">
        <v>194</v>
      </c>
      <c r="F56" s="282"/>
      <c r="G56" s="282"/>
      <c r="H56" s="282"/>
      <c r="I56" s="282"/>
      <c r="J56" s="282"/>
      <c r="K56" s="282"/>
      <c r="L56" s="282"/>
      <c r="M56" s="282"/>
      <c r="N56" s="282"/>
      <c r="O56" s="282"/>
      <c r="P56" s="282"/>
      <c r="Q56" s="282"/>
      <c r="R56" s="282"/>
      <c r="S56" s="282"/>
      <c r="T56" s="282"/>
      <c r="U56" s="282"/>
      <c r="V56" s="282"/>
      <c r="W56" s="282"/>
      <c r="X56" s="282"/>
      <c r="Y56" s="282"/>
      <c r="Z56" s="282"/>
      <c r="AA56" s="282"/>
      <c r="AC56" s="4">
        <v>54</v>
      </c>
      <c r="AD56" s="1" t="s">
        <v>91</v>
      </c>
      <c r="AE56" s="1" t="str">
        <f t="shared" si="0"/>
        <v>54  機械器具卸売業</v>
      </c>
    </row>
    <row r="57" spans="4:31" ht="20.25">
      <c r="D57" s="34" t="s">
        <v>166</v>
      </c>
      <c r="E57" s="279" t="s">
        <v>182</v>
      </c>
      <c r="F57" s="279"/>
      <c r="G57" s="279"/>
      <c r="H57" s="279"/>
      <c r="I57" s="279"/>
      <c r="J57" s="279"/>
      <c r="K57" s="279"/>
      <c r="L57" s="279"/>
      <c r="M57" s="279"/>
      <c r="N57" s="279"/>
      <c r="O57" s="279"/>
      <c r="P57" s="279"/>
      <c r="Q57" s="279"/>
      <c r="R57" s="279"/>
      <c r="S57" s="279"/>
      <c r="T57" s="279"/>
      <c r="U57" s="279"/>
      <c r="V57" s="279"/>
      <c r="W57" s="279"/>
      <c r="X57" s="279"/>
      <c r="Y57" s="279"/>
      <c r="Z57" s="279"/>
      <c r="AA57" s="279"/>
      <c r="AC57" s="4">
        <v>55</v>
      </c>
      <c r="AD57" s="1" t="s">
        <v>92</v>
      </c>
      <c r="AE57" s="1" t="str">
        <f t="shared" si="0"/>
        <v>55  その他の卸売業</v>
      </c>
    </row>
    <row r="58" spans="4:31" ht="20.25">
      <c r="D58" s="34"/>
      <c r="E58" s="279"/>
      <c r="F58" s="279"/>
      <c r="G58" s="279"/>
      <c r="H58" s="279"/>
      <c r="I58" s="279"/>
      <c r="J58" s="279"/>
      <c r="K58" s="279"/>
      <c r="L58" s="279"/>
      <c r="M58" s="279"/>
      <c r="N58" s="279"/>
      <c r="O58" s="279"/>
      <c r="P58" s="279"/>
      <c r="Q58" s="279"/>
      <c r="R58" s="279"/>
      <c r="S58" s="279"/>
      <c r="T58" s="279"/>
      <c r="U58" s="279"/>
      <c r="V58" s="279"/>
      <c r="W58" s="279"/>
      <c r="X58" s="279"/>
      <c r="Y58" s="279"/>
      <c r="Z58" s="279"/>
      <c r="AA58" s="279"/>
      <c r="AC58" s="4">
        <v>56</v>
      </c>
      <c r="AD58" s="1" t="s">
        <v>93</v>
      </c>
      <c r="AE58" s="1" t="str">
        <f t="shared" si="0"/>
        <v>56  各種商品小売業</v>
      </c>
    </row>
    <row r="59" spans="29:31" ht="20.25">
      <c r="AC59" s="4">
        <v>57</v>
      </c>
      <c r="AD59" s="1" t="s">
        <v>94</v>
      </c>
      <c r="AE59" s="1" t="str">
        <f t="shared" si="0"/>
        <v>57  織物・衣服・身の回り品小売業</v>
      </c>
    </row>
    <row r="60" spans="1:31" ht="20.25">
      <c r="A60" s="331" t="s">
        <v>212</v>
      </c>
      <c r="B60" s="333"/>
      <c r="C60" s="333"/>
      <c r="D60" s="333"/>
      <c r="E60" s="333"/>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4">
        <v>58</v>
      </c>
      <c r="AD60" s="1" t="s">
        <v>95</v>
      </c>
      <c r="AE60" s="1" t="str">
        <f t="shared" si="0"/>
        <v>58  飲食料品小売業</v>
      </c>
    </row>
    <row r="61" spans="1:31" ht="20.25">
      <c r="A61" s="49"/>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4">
        <v>59</v>
      </c>
      <c r="AD61" s="1" t="s">
        <v>96</v>
      </c>
      <c r="AE61" s="1" t="str">
        <f t="shared" si="0"/>
        <v>59  機械器具小売業</v>
      </c>
    </row>
    <row r="62" spans="3:31" ht="20.25">
      <c r="C62" s="1">
        <v>3</v>
      </c>
      <c r="D62" s="1" t="s">
        <v>24</v>
      </c>
      <c r="AC62" s="4">
        <v>60</v>
      </c>
      <c r="AD62" s="1" t="s">
        <v>97</v>
      </c>
      <c r="AE62" s="1" t="str">
        <f t="shared" si="0"/>
        <v>60  その他の小売業</v>
      </c>
    </row>
    <row r="63" spans="29:31" ht="20.25">
      <c r="AC63" s="4">
        <v>61</v>
      </c>
      <c r="AD63" s="1" t="s">
        <v>98</v>
      </c>
      <c r="AE63" s="1" t="str">
        <f t="shared" si="0"/>
        <v>61  無店舗小売業</v>
      </c>
    </row>
    <row r="64" spans="3:31" ht="20.25">
      <c r="C64" s="1" t="s">
        <v>25</v>
      </c>
      <c r="E64" s="274" t="s">
        <v>231</v>
      </c>
      <c r="F64" s="274"/>
      <c r="G64" s="274"/>
      <c r="H64" s="274"/>
      <c r="I64" s="274"/>
      <c r="J64" s="274"/>
      <c r="K64" s="274"/>
      <c r="L64" s="274"/>
      <c r="M64" s="274"/>
      <c r="N64" s="274"/>
      <c r="O64" s="274"/>
      <c r="P64" s="274"/>
      <c r="Q64" s="274"/>
      <c r="R64" s="274"/>
      <c r="S64" s="274"/>
      <c r="T64" s="274"/>
      <c r="U64" s="274"/>
      <c r="V64" s="274"/>
      <c r="W64" s="274"/>
      <c r="X64" s="274"/>
      <c r="Y64" s="274"/>
      <c r="Z64" s="274"/>
      <c r="AA64" s="274"/>
      <c r="AC64" s="4">
        <v>62</v>
      </c>
      <c r="AD64" s="1" t="s">
        <v>99</v>
      </c>
      <c r="AE64" s="1" t="str">
        <f t="shared" si="0"/>
        <v>62  銀行業</v>
      </c>
    </row>
    <row r="65" spans="4:31" ht="20.25">
      <c r="D65" s="9" t="s">
        <v>26</v>
      </c>
      <c r="E65" s="274" t="s">
        <v>199</v>
      </c>
      <c r="F65" s="274"/>
      <c r="G65" s="274"/>
      <c r="H65" s="274"/>
      <c r="I65" s="274"/>
      <c r="J65" s="274"/>
      <c r="K65" s="274"/>
      <c r="L65" s="274"/>
      <c r="M65" s="274"/>
      <c r="N65" s="274"/>
      <c r="O65" s="274"/>
      <c r="P65" s="274"/>
      <c r="Q65" s="274"/>
      <c r="R65" s="274"/>
      <c r="S65" s="274"/>
      <c r="T65" s="274"/>
      <c r="U65" s="274"/>
      <c r="V65" s="274"/>
      <c r="W65" s="274"/>
      <c r="X65" s="274"/>
      <c r="Y65" s="274"/>
      <c r="Z65" s="274"/>
      <c r="AA65" s="274"/>
      <c r="AC65" s="4">
        <v>63</v>
      </c>
      <c r="AD65" s="1" t="s">
        <v>100</v>
      </c>
      <c r="AE65" s="1" t="str">
        <f t="shared" si="0"/>
        <v>63  協同組織金融業</v>
      </c>
    </row>
    <row r="66" spans="4:31" ht="22.5" customHeight="1">
      <c r="D66" s="9"/>
      <c r="E66" s="275" t="s">
        <v>198</v>
      </c>
      <c r="F66" s="275"/>
      <c r="G66" s="275"/>
      <c r="H66" s="275"/>
      <c r="I66" s="275"/>
      <c r="J66" s="275"/>
      <c r="K66" s="275"/>
      <c r="L66" s="275"/>
      <c r="M66" s="275"/>
      <c r="N66" s="275"/>
      <c r="O66" s="275"/>
      <c r="P66" s="275"/>
      <c r="Q66" s="275"/>
      <c r="R66" s="275"/>
      <c r="S66" s="275"/>
      <c r="T66" s="275"/>
      <c r="U66" s="275"/>
      <c r="V66" s="275"/>
      <c r="W66" s="275"/>
      <c r="X66" s="275"/>
      <c r="Y66" s="275"/>
      <c r="Z66" s="275"/>
      <c r="AA66" s="275"/>
      <c r="AC66" s="4">
        <v>64</v>
      </c>
      <c r="AD66" s="1" t="s">
        <v>101</v>
      </c>
      <c r="AE66" s="1" t="str">
        <f t="shared" si="0"/>
        <v>64  貸金業,クレジットカード業等非預金信用機関</v>
      </c>
    </row>
    <row r="67" spans="4:40" ht="20.25">
      <c r="D67" s="9" t="s">
        <v>27</v>
      </c>
      <c r="E67" s="274" t="s">
        <v>201</v>
      </c>
      <c r="F67" s="274"/>
      <c r="G67" s="274"/>
      <c r="H67" s="274"/>
      <c r="I67" s="274"/>
      <c r="J67" s="274"/>
      <c r="K67" s="274"/>
      <c r="L67" s="274"/>
      <c r="M67" s="274"/>
      <c r="N67" s="274"/>
      <c r="O67" s="274"/>
      <c r="P67" s="274"/>
      <c r="Q67" s="274"/>
      <c r="R67" s="274"/>
      <c r="S67" s="274"/>
      <c r="T67" s="274"/>
      <c r="U67" s="274"/>
      <c r="V67" s="274"/>
      <c r="W67" s="274"/>
      <c r="X67" s="274"/>
      <c r="Y67" s="274"/>
      <c r="Z67" s="274"/>
      <c r="AA67" s="274"/>
      <c r="AC67" s="4">
        <v>65</v>
      </c>
      <c r="AD67" s="1" t="s">
        <v>102</v>
      </c>
      <c r="AE67" s="1" t="str">
        <f t="shared" si="0"/>
        <v>65  金融商品取引業,商品先物取引業</v>
      </c>
      <c r="AG67" s="17"/>
      <c r="AH67" s="17"/>
      <c r="AI67" s="17"/>
      <c r="AJ67" s="17"/>
      <c r="AK67" s="17"/>
      <c r="AL67" s="17"/>
      <c r="AM67" s="17"/>
      <c r="AN67" s="17"/>
    </row>
    <row r="68" spans="1:40" s="17" customFormat="1" ht="22.5" customHeight="1">
      <c r="A68" s="1"/>
      <c r="D68" s="18"/>
      <c r="E68" s="275" t="s">
        <v>200</v>
      </c>
      <c r="F68" s="275"/>
      <c r="G68" s="275"/>
      <c r="H68" s="275"/>
      <c r="I68" s="275"/>
      <c r="J68" s="275"/>
      <c r="K68" s="275"/>
      <c r="L68" s="275"/>
      <c r="M68" s="275"/>
      <c r="N68" s="275"/>
      <c r="O68" s="275"/>
      <c r="P68" s="275"/>
      <c r="Q68" s="275"/>
      <c r="R68" s="275"/>
      <c r="S68" s="275"/>
      <c r="T68" s="275"/>
      <c r="U68" s="275"/>
      <c r="V68" s="275"/>
      <c r="W68" s="275"/>
      <c r="X68" s="275"/>
      <c r="Y68" s="275"/>
      <c r="Z68" s="275"/>
      <c r="AA68" s="275"/>
      <c r="AC68" s="4">
        <v>66</v>
      </c>
      <c r="AD68" s="1" t="s">
        <v>103</v>
      </c>
      <c r="AE68" s="1" t="str">
        <f aca="true" t="shared" si="2" ref="AE68:AE92">AC68&amp;"  "&amp;AD68</f>
        <v>66  補助的金融業等</v>
      </c>
      <c r="AF68" s="1"/>
      <c r="AG68" s="1"/>
      <c r="AH68" s="1"/>
      <c r="AI68" s="1"/>
      <c r="AJ68" s="1"/>
      <c r="AK68" s="1"/>
      <c r="AL68" s="1"/>
      <c r="AM68" s="1"/>
      <c r="AN68" s="1"/>
    </row>
    <row r="69" spans="1:31" ht="20.25">
      <c r="A69" s="17"/>
      <c r="D69" s="9" t="s">
        <v>28</v>
      </c>
      <c r="E69" s="274" t="s">
        <v>202</v>
      </c>
      <c r="F69" s="274"/>
      <c r="G69" s="274"/>
      <c r="H69" s="274"/>
      <c r="I69" s="274"/>
      <c r="J69" s="274"/>
      <c r="K69" s="274"/>
      <c r="L69" s="274"/>
      <c r="M69" s="274"/>
      <c r="N69" s="274"/>
      <c r="O69" s="274"/>
      <c r="P69" s="274"/>
      <c r="Q69" s="274"/>
      <c r="R69" s="274"/>
      <c r="S69" s="274"/>
      <c r="T69" s="274"/>
      <c r="U69" s="274"/>
      <c r="V69" s="274"/>
      <c r="W69" s="274"/>
      <c r="X69" s="274"/>
      <c r="Y69" s="274"/>
      <c r="Z69" s="274"/>
      <c r="AA69" s="274"/>
      <c r="AC69" s="4">
        <v>67</v>
      </c>
      <c r="AD69" s="1" t="s">
        <v>180</v>
      </c>
      <c r="AE69" s="1" t="str">
        <f t="shared" si="2"/>
        <v>67  保険業（保険媒介代理業,保険サービス業を含む)</v>
      </c>
    </row>
    <row r="70" spans="4:31" ht="20.25">
      <c r="D70" s="9"/>
      <c r="E70" s="274" t="s">
        <v>203</v>
      </c>
      <c r="F70" s="274"/>
      <c r="G70" s="274"/>
      <c r="H70" s="274"/>
      <c r="I70" s="274"/>
      <c r="J70" s="274"/>
      <c r="K70" s="274"/>
      <c r="L70" s="274"/>
      <c r="M70" s="274"/>
      <c r="N70" s="274"/>
      <c r="O70" s="274"/>
      <c r="P70" s="274"/>
      <c r="Q70" s="274"/>
      <c r="R70" s="274"/>
      <c r="S70" s="274"/>
      <c r="T70" s="274"/>
      <c r="U70" s="274"/>
      <c r="V70" s="274"/>
      <c r="W70" s="274"/>
      <c r="X70" s="274"/>
      <c r="Y70" s="274"/>
      <c r="Z70" s="274"/>
      <c r="AA70" s="274"/>
      <c r="AC70" s="4">
        <v>68</v>
      </c>
      <c r="AD70" s="1" t="s">
        <v>104</v>
      </c>
      <c r="AE70" s="1" t="str">
        <f t="shared" si="2"/>
        <v>68  不動産取引業</v>
      </c>
    </row>
    <row r="71" spans="4:31" ht="20.25">
      <c r="D71" s="9"/>
      <c r="E71" s="28" t="s">
        <v>206</v>
      </c>
      <c r="F71" s="28"/>
      <c r="G71" s="28"/>
      <c r="H71" s="28"/>
      <c r="I71" s="28"/>
      <c r="J71" s="28"/>
      <c r="K71" s="28"/>
      <c r="L71" s="28"/>
      <c r="M71" s="28"/>
      <c r="N71" s="28"/>
      <c r="O71" s="28"/>
      <c r="P71" s="28"/>
      <c r="Q71" s="28"/>
      <c r="R71" s="28"/>
      <c r="S71" s="28"/>
      <c r="T71" s="28"/>
      <c r="U71" s="28"/>
      <c r="V71" s="28"/>
      <c r="W71" s="28"/>
      <c r="X71" s="28"/>
      <c r="Y71" s="28"/>
      <c r="Z71" s="28"/>
      <c r="AA71" s="28"/>
      <c r="AC71" s="4">
        <v>69</v>
      </c>
      <c r="AD71" s="1" t="s">
        <v>105</v>
      </c>
      <c r="AE71" s="1" t="str">
        <f t="shared" si="2"/>
        <v>69  不動産賃貸業・管理業</v>
      </c>
    </row>
    <row r="72" spans="4:31" ht="20.25">
      <c r="D72" s="9"/>
      <c r="E72" s="274" t="s">
        <v>205</v>
      </c>
      <c r="F72" s="274"/>
      <c r="G72" s="274"/>
      <c r="H72" s="274"/>
      <c r="I72" s="274"/>
      <c r="J72" s="274"/>
      <c r="K72" s="274"/>
      <c r="L72" s="274"/>
      <c r="M72" s="274"/>
      <c r="N72" s="274"/>
      <c r="O72" s="274"/>
      <c r="P72" s="274"/>
      <c r="Q72" s="274"/>
      <c r="R72" s="274"/>
      <c r="S72" s="274"/>
      <c r="T72" s="274"/>
      <c r="U72" s="274"/>
      <c r="V72" s="274"/>
      <c r="W72" s="274"/>
      <c r="X72" s="274"/>
      <c r="Y72" s="274"/>
      <c r="Z72" s="274"/>
      <c r="AA72" s="274"/>
      <c r="AC72" s="4">
        <v>70</v>
      </c>
      <c r="AD72" s="1" t="s">
        <v>106</v>
      </c>
      <c r="AE72" s="1" t="str">
        <f t="shared" si="2"/>
        <v>70  物品賃貸業</v>
      </c>
    </row>
    <row r="73" spans="4:31" ht="20.25">
      <c r="D73" s="9"/>
      <c r="E73" s="274" t="s">
        <v>204</v>
      </c>
      <c r="F73" s="274"/>
      <c r="G73" s="274"/>
      <c r="H73" s="274"/>
      <c r="I73" s="274"/>
      <c r="J73" s="274"/>
      <c r="K73" s="274"/>
      <c r="L73" s="274"/>
      <c r="M73" s="274"/>
      <c r="N73" s="274"/>
      <c r="O73" s="274"/>
      <c r="P73" s="274"/>
      <c r="Q73" s="274"/>
      <c r="R73" s="274"/>
      <c r="S73" s="274"/>
      <c r="T73" s="274"/>
      <c r="U73" s="274"/>
      <c r="V73" s="274"/>
      <c r="W73" s="274"/>
      <c r="X73" s="274"/>
      <c r="Y73" s="274"/>
      <c r="Z73" s="274"/>
      <c r="AA73" s="274"/>
      <c r="AC73" s="4">
        <v>71</v>
      </c>
      <c r="AD73" s="1" t="s">
        <v>107</v>
      </c>
      <c r="AE73" s="1" t="str">
        <f t="shared" si="2"/>
        <v>71  学術・開発研究機関</v>
      </c>
    </row>
    <row r="74" spans="4:31" ht="20.25">
      <c r="D74" s="9"/>
      <c r="E74" s="283" t="s">
        <v>208</v>
      </c>
      <c r="F74" s="283"/>
      <c r="G74" s="283"/>
      <c r="H74" s="283"/>
      <c r="I74" s="283"/>
      <c r="J74" s="283"/>
      <c r="K74" s="283"/>
      <c r="L74" s="283"/>
      <c r="M74" s="283"/>
      <c r="N74" s="283"/>
      <c r="O74" s="283"/>
      <c r="P74" s="283"/>
      <c r="Q74" s="283"/>
      <c r="R74" s="283"/>
      <c r="S74" s="283"/>
      <c r="T74" s="283"/>
      <c r="U74" s="283"/>
      <c r="V74" s="283"/>
      <c r="W74" s="283"/>
      <c r="X74" s="283"/>
      <c r="Y74" s="283"/>
      <c r="Z74" s="283"/>
      <c r="AA74" s="283"/>
      <c r="AC74" s="4">
        <v>72</v>
      </c>
      <c r="AD74" s="1" t="s">
        <v>108</v>
      </c>
      <c r="AE74" s="1" t="str">
        <f t="shared" si="2"/>
        <v>72  専門サービス業(他に分類されないもの)</v>
      </c>
    </row>
    <row r="75" spans="4:31" ht="20.25">
      <c r="D75" s="9" t="s">
        <v>29</v>
      </c>
      <c r="E75" s="274" t="s">
        <v>209</v>
      </c>
      <c r="F75" s="274"/>
      <c r="G75" s="274"/>
      <c r="H75" s="274"/>
      <c r="I75" s="274"/>
      <c r="J75" s="274"/>
      <c r="K75" s="274"/>
      <c r="L75" s="274"/>
      <c r="M75" s="274"/>
      <c r="N75" s="274"/>
      <c r="O75" s="274"/>
      <c r="P75" s="274"/>
      <c r="Q75" s="274"/>
      <c r="R75" s="274"/>
      <c r="S75" s="274"/>
      <c r="T75" s="274"/>
      <c r="U75" s="274"/>
      <c r="V75" s="274"/>
      <c r="W75" s="274"/>
      <c r="X75" s="274"/>
      <c r="Y75" s="274"/>
      <c r="Z75" s="274"/>
      <c r="AA75" s="274"/>
      <c r="AC75" s="4">
        <v>73</v>
      </c>
      <c r="AD75" s="1" t="s">
        <v>109</v>
      </c>
      <c r="AE75" s="1" t="str">
        <f t="shared" si="2"/>
        <v>73  広告業</v>
      </c>
    </row>
    <row r="76" spans="4:31" ht="20.25">
      <c r="D76" s="9"/>
      <c r="E76" s="274" t="s">
        <v>210</v>
      </c>
      <c r="F76" s="274"/>
      <c r="G76" s="274"/>
      <c r="H76" s="274"/>
      <c r="I76" s="274"/>
      <c r="J76" s="274"/>
      <c r="K76" s="274"/>
      <c r="L76" s="274"/>
      <c r="M76" s="274"/>
      <c r="N76" s="274"/>
      <c r="O76" s="274"/>
      <c r="P76" s="274"/>
      <c r="Q76" s="274"/>
      <c r="R76" s="274"/>
      <c r="S76" s="274"/>
      <c r="T76" s="274"/>
      <c r="U76" s="274"/>
      <c r="V76" s="274"/>
      <c r="W76" s="274"/>
      <c r="X76" s="274"/>
      <c r="Y76" s="274"/>
      <c r="Z76" s="274"/>
      <c r="AA76" s="274"/>
      <c r="AC76" s="4">
        <v>74</v>
      </c>
      <c r="AD76" s="1" t="s">
        <v>110</v>
      </c>
      <c r="AE76" s="1" t="str">
        <f t="shared" si="2"/>
        <v>74  技術サービス業（他に分類されないもの）</v>
      </c>
    </row>
    <row r="77" spans="4:40" ht="20.25">
      <c r="D77" s="9"/>
      <c r="E77" s="274"/>
      <c r="F77" s="274"/>
      <c r="G77" s="274"/>
      <c r="H77" s="274"/>
      <c r="I77" s="274"/>
      <c r="J77" s="274"/>
      <c r="K77" s="274"/>
      <c r="L77" s="274"/>
      <c r="M77" s="274"/>
      <c r="N77" s="274"/>
      <c r="O77" s="274"/>
      <c r="P77" s="274"/>
      <c r="Q77" s="274"/>
      <c r="R77" s="274"/>
      <c r="S77" s="274"/>
      <c r="T77" s="274"/>
      <c r="U77" s="274"/>
      <c r="V77" s="274"/>
      <c r="W77" s="274"/>
      <c r="X77" s="274"/>
      <c r="Y77" s="274"/>
      <c r="Z77" s="274"/>
      <c r="AA77" s="274"/>
      <c r="AC77" s="4">
        <v>75</v>
      </c>
      <c r="AD77" s="1" t="s">
        <v>111</v>
      </c>
      <c r="AE77" s="1" t="str">
        <f t="shared" si="2"/>
        <v>75  宿泊業</v>
      </c>
      <c r="AG77" s="17"/>
      <c r="AH77" s="17"/>
      <c r="AI77" s="17"/>
      <c r="AJ77" s="17"/>
      <c r="AK77" s="17"/>
      <c r="AL77" s="17"/>
      <c r="AM77" s="17"/>
      <c r="AN77" s="17"/>
    </row>
    <row r="78" spans="1:40" s="17" customFormat="1" ht="22.5" customHeight="1">
      <c r="A78" s="1"/>
      <c r="D78" s="18"/>
      <c r="E78" s="275" t="s">
        <v>207</v>
      </c>
      <c r="F78" s="275"/>
      <c r="G78" s="275"/>
      <c r="H78" s="275"/>
      <c r="I78" s="275"/>
      <c r="J78" s="275"/>
      <c r="K78" s="275"/>
      <c r="L78" s="275"/>
      <c r="M78" s="275"/>
      <c r="N78" s="275"/>
      <c r="O78" s="275"/>
      <c r="P78" s="275"/>
      <c r="Q78" s="275"/>
      <c r="R78" s="275"/>
      <c r="S78" s="275"/>
      <c r="T78" s="275"/>
      <c r="U78" s="275"/>
      <c r="V78" s="275"/>
      <c r="W78" s="275"/>
      <c r="X78" s="275"/>
      <c r="Y78" s="275"/>
      <c r="Z78" s="275"/>
      <c r="AA78" s="275"/>
      <c r="AC78" s="4">
        <v>76</v>
      </c>
      <c r="AD78" s="1" t="s">
        <v>112</v>
      </c>
      <c r="AE78" s="1" t="str">
        <f t="shared" si="2"/>
        <v>76  飲食店</v>
      </c>
      <c r="AF78" s="1"/>
      <c r="AG78" s="1"/>
      <c r="AH78" s="1"/>
      <c r="AI78" s="1"/>
      <c r="AJ78" s="1"/>
      <c r="AK78" s="1"/>
      <c r="AL78" s="1"/>
      <c r="AM78" s="1"/>
      <c r="AN78" s="1"/>
    </row>
    <row r="79" spans="1:31" ht="22.5" customHeight="1" thickBot="1">
      <c r="A79" s="17"/>
      <c r="C79" s="42" t="s">
        <v>214</v>
      </c>
      <c r="D79" s="43"/>
      <c r="E79" s="42"/>
      <c r="AC79" s="4">
        <v>77</v>
      </c>
      <c r="AD79" s="1" t="s">
        <v>113</v>
      </c>
      <c r="AE79" s="1" t="str">
        <f t="shared" si="2"/>
        <v>77  持ち帰り・配達飲食サービス業</v>
      </c>
    </row>
    <row r="80" spans="3:31" ht="22.5" customHeight="1">
      <c r="C80" s="44" t="s">
        <v>239</v>
      </c>
      <c r="D80" s="45"/>
      <c r="E80" s="45"/>
      <c r="F80" s="32"/>
      <c r="G80" s="32"/>
      <c r="H80" s="32"/>
      <c r="I80" s="32"/>
      <c r="J80" s="32"/>
      <c r="K80" s="32"/>
      <c r="L80" s="32"/>
      <c r="M80" s="32"/>
      <c r="N80" s="32"/>
      <c r="O80" s="32"/>
      <c r="P80" s="32"/>
      <c r="Q80" s="32"/>
      <c r="R80" s="32"/>
      <c r="S80" s="32"/>
      <c r="T80" s="32"/>
      <c r="U80" s="32"/>
      <c r="V80" s="32"/>
      <c r="W80" s="32"/>
      <c r="X80" s="32"/>
      <c r="Y80" s="32"/>
      <c r="Z80" s="32"/>
      <c r="AA80" s="33"/>
      <c r="AC80" s="4">
        <v>78</v>
      </c>
      <c r="AD80" s="1" t="s">
        <v>114</v>
      </c>
      <c r="AE80" s="1" t="str">
        <f t="shared" si="2"/>
        <v>78  洗濯・理容・美容・浴場業</v>
      </c>
    </row>
    <row r="81" spans="3:31" ht="45" customHeight="1">
      <c r="C81" s="10"/>
      <c r="D81" s="40" t="s">
        <v>32</v>
      </c>
      <c r="E81" s="30"/>
      <c r="F81" s="30"/>
      <c r="G81" s="30"/>
      <c r="H81" s="280"/>
      <c r="I81" s="280"/>
      <c r="J81" s="280"/>
      <c r="K81" s="280"/>
      <c r="L81" s="280"/>
      <c r="M81" s="280"/>
      <c r="N81" s="280"/>
      <c r="O81" s="280"/>
      <c r="P81" s="280"/>
      <c r="Q81" s="280"/>
      <c r="R81" s="280"/>
      <c r="S81" s="280"/>
      <c r="T81" s="280"/>
      <c r="U81" s="280"/>
      <c r="V81" s="280"/>
      <c r="W81" s="280"/>
      <c r="X81" s="280"/>
      <c r="Y81" s="280"/>
      <c r="Z81" s="280"/>
      <c r="AA81" s="7"/>
      <c r="AC81" s="4">
        <v>79</v>
      </c>
      <c r="AD81" s="1" t="s">
        <v>115</v>
      </c>
      <c r="AE81" s="1" t="str">
        <f t="shared" si="2"/>
        <v>79  その他の生活関連サービス業</v>
      </c>
    </row>
    <row r="82" spans="3:31" ht="45" customHeight="1">
      <c r="C82" s="10"/>
      <c r="D82" s="41" t="s">
        <v>33</v>
      </c>
      <c r="E82" s="29"/>
      <c r="F82" s="29"/>
      <c r="G82" s="29"/>
      <c r="H82" s="280"/>
      <c r="I82" s="280"/>
      <c r="J82" s="280"/>
      <c r="K82" s="280"/>
      <c r="L82" s="280"/>
      <c r="M82" s="280"/>
      <c r="N82" s="280"/>
      <c r="O82" s="280"/>
      <c r="P82" s="280"/>
      <c r="Q82" s="280"/>
      <c r="R82" s="280"/>
      <c r="S82" s="280"/>
      <c r="T82" s="280"/>
      <c r="U82" s="280"/>
      <c r="V82" s="280"/>
      <c r="W82" s="280"/>
      <c r="X82" s="280"/>
      <c r="Y82" s="280"/>
      <c r="Z82" s="280"/>
      <c r="AA82" s="7"/>
      <c r="AC82" s="4">
        <v>80</v>
      </c>
      <c r="AD82" s="1" t="s">
        <v>116</v>
      </c>
      <c r="AE82" s="1" t="str">
        <f t="shared" si="2"/>
        <v>80  娯楽業</v>
      </c>
    </row>
    <row r="83" spans="3:31" ht="45" customHeight="1">
      <c r="C83" s="10"/>
      <c r="D83" s="41" t="s">
        <v>30</v>
      </c>
      <c r="E83" s="29"/>
      <c r="F83" s="29"/>
      <c r="G83" s="29"/>
      <c r="H83" s="280"/>
      <c r="I83" s="280"/>
      <c r="J83" s="280"/>
      <c r="K83" s="280"/>
      <c r="L83" s="280"/>
      <c r="M83" s="280"/>
      <c r="N83" s="280"/>
      <c r="O83" s="280"/>
      <c r="P83" s="280"/>
      <c r="Q83" s="280"/>
      <c r="R83" s="280"/>
      <c r="S83" s="280"/>
      <c r="T83" s="280"/>
      <c r="U83" s="280"/>
      <c r="V83" s="280"/>
      <c r="W83" s="280"/>
      <c r="X83" s="280"/>
      <c r="Y83" s="280"/>
      <c r="Z83" s="280"/>
      <c r="AA83" s="7"/>
      <c r="AC83" s="4">
        <v>81</v>
      </c>
      <c r="AD83" s="1" t="s">
        <v>117</v>
      </c>
      <c r="AE83" s="1" t="str">
        <f t="shared" si="2"/>
        <v>81  学校教育</v>
      </c>
    </row>
    <row r="84" spans="3:31" ht="45" customHeight="1">
      <c r="C84" s="10"/>
      <c r="D84" s="41" t="s">
        <v>31</v>
      </c>
      <c r="E84" s="29"/>
      <c r="F84" s="29"/>
      <c r="G84" s="29"/>
      <c r="H84" s="281"/>
      <c r="I84" s="281"/>
      <c r="J84" s="281"/>
      <c r="K84" s="281"/>
      <c r="L84" s="281"/>
      <c r="M84" s="281"/>
      <c r="N84" s="281"/>
      <c r="O84" s="281"/>
      <c r="P84" s="281"/>
      <c r="Q84" s="281"/>
      <c r="R84" s="281"/>
      <c r="S84" s="281"/>
      <c r="T84" s="281"/>
      <c r="U84" s="281"/>
      <c r="V84" s="281"/>
      <c r="W84" s="281"/>
      <c r="X84" s="281"/>
      <c r="Y84" s="281"/>
      <c r="Z84" s="53" t="s">
        <v>7</v>
      </c>
      <c r="AA84" s="7"/>
      <c r="AC84" s="4">
        <v>82</v>
      </c>
      <c r="AD84" s="1" t="s">
        <v>118</v>
      </c>
      <c r="AE84" s="1" t="str">
        <f t="shared" si="2"/>
        <v>82  その他の教育,学習支援業</v>
      </c>
    </row>
    <row r="85" spans="3:31" ht="18.75" customHeight="1">
      <c r="C85" s="10"/>
      <c r="D85" s="31"/>
      <c r="E85" s="31"/>
      <c r="F85" s="31"/>
      <c r="G85" s="6"/>
      <c r="H85" s="6"/>
      <c r="I85" s="6"/>
      <c r="J85" s="6"/>
      <c r="K85" s="6"/>
      <c r="L85" s="6"/>
      <c r="M85" s="6"/>
      <c r="N85" s="6"/>
      <c r="O85" s="6"/>
      <c r="P85" s="6"/>
      <c r="Q85" s="6"/>
      <c r="R85" s="6"/>
      <c r="S85" s="6"/>
      <c r="T85" s="6"/>
      <c r="U85" s="6"/>
      <c r="V85" s="6"/>
      <c r="W85" s="6"/>
      <c r="X85" s="6"/>
      <c r="Y85" s="6"/>
      <c r="Z85" s="6"/>
      <c r="AA85" s="7"/>
      <c r="AC85" s="4">
        <v>83</v>
      </c>
      <c r="AD85" s="1" t="s">
        <v>119</v>
      </c>
      <c r="AE85" s="1" t="str">
        <f t="shared" si="2"/>
        <v>83  医療業</v>
      </c>
    </row>
    <row r="86" spans="3:31" ht="45" customHeight="1">
      <c r="C86" s="10"/>
      <c r="D86" s="47" t="s">
        <v>191</v>
      </c>
      <c r="E86" s="48"/>
      <c r="F86" s="37"/>
      <c r="G86" s="37"/>
      <c r="H86" s="37"/>
      <c r="I86" s="37"/>
      <c r="J86" s="37"/>
      <c r="K86" s="297"/>
      <c r="L86" s="297"/>
      <c r="M86" s="297"/>
      <c r="N86" s="297"/>
      <c r="O86" s="297"/>
      <c r="P86" s="297"/>
      <c r="Q86" s="297"/>
      <c r="R86" s="297"/>
      <c r="S86" s="297"/>
      <c r="T86" s="297"/>
      <c r="U86" s="297"/>
      <c r="V86" s="297"/>
      <c r="W86" s="297"/>
      <c r="X86" s="297"/>
      <c r="Y86" s="297"/>
      <c r="Z86" s="297"/>
      <c r="AA86" s="7"/>
      <c r="AC86" s="4">
        <v>84</v>
      </c>
      <c r="AD86" s="1" t="s">
        <v>120</v>
      </c>
      <c r="AE86" s="1" t="str">
        <f t="shared" si="2"/>
        <v>84  保健衛生</v>
      </c>
    </row>
    <row r="87" spans="3:31" ht="45" customHeight="1">
      <c r="C87" s="10"/>
      <c r="D87" s="47" t="s">
        <v>192</v>
      </c>
      <c r="E87" s="48"/>
      <c r="F87" s="37"/>
      <c r="G87" s="37"/>
      <c r="H87" s="37"/>
      <c r="I87" s="37"/>
      <c r="J87" s="37"/>
      <c r="K87" s="298"/>
      <c r="L87" s="298"/>
      <c r="M87" s="298"/>
      <c r="N87" s="298"/>
      <c r="O87" s="298"/>
      <c r="P87" s="298"/>
      <c r="Q87" s="298"/>
      <c r="R87" s="298"/>
      <c r="S87" s="298"/>
      <c r="T87" s="298"/>
      <c r="U87" s="298"/>
      <c r="V87" s="298"/>
      <c r="W87" s="298"/>
      <c r="X87" s="298"/>
      <c r="Y87" s="298"/>
      <c r="Z87" s="298"/>
      <c r="AA87" s="7"/>
      <c r="AC87" s="4">
        <v>85</v>
      </c>
      <c r="AD87" s="1" t="s">
        <v>121</v>
      </c>
      <c r="AE87" s="1" t="str">
        <f t="shared" si="2"/>
        <v>85  社会保険・社会福祉・介護事業</v>
      </c>
    </row>
    <row r="88" spans="3:31" ht="45" customHeight="1">
      <c r="C88" s="10"/>
      <c r="D88" s="47" t="s">
        <v>193</v>
      </c>
      <c r="E88" s="48"/>
      <c r="F88" s="37"/>
      <c r="G88" s="37"/>
      <c r="H88" s="37"/>
      <c r="I88" s="37"/>
      <c r="J88" s="37"/>
      <c r="K88" s="298"/>
      <c r="L88" s="298"/>
      <c r="M88" s="298"/>
      <c r="N88" s="298"/>
      <c r="O88" s="298"/>
      <c r="P88" s="298"/>
      <c r="Q88" s="298"/>
      <c r="R88" s="298"/>
      <c r="S88" s="298"/>
      <c r="T88" s="298"/>
      <c r="U88" s="298"/>
      <c r="V88" s="298"/>
      <c r="W88" s="298"/>
      <c r="X88" s="298"/>
      <c r="Y88" s="298"/>
      <c r="Z88" s="298"/>
      <c r="AA88" s="7"/>
      <c r="AC88" s="4">
        <v>86</v>
      </c>
      <c r="AD88" s="1" t="s">
        <v>122</v>
      </c>
      <c r="AE88" s="1" t="str">
        <f t="shared" si="2"/>
        <v>86  郵便局</v>
      </c>
    </row>
    <row r="89" spans="3:31" ht="18.75" customHeight="1" thickBot="1">
      <c r="C89" s="11"/>
      <c r="D89" s="8"/>
      <c r="E89" s="8"/>
      <c r="F89" s="8"/>
      <c r="G89" s="8"/>
      <c r="H89" s="8"/>
      <c r="I89" s="8"/>
      <c r="J89" s="8"/>
      <c r="K89" s="8"/>
      <c r="L89" s="8"/>
      <c r="M89" s="8"/>
      <c r="N89" s="8"/>
      <c r="O89" s="8"/>
      <c r="P89" s="8"/>
      <c r="Q89" s="8"/>
      <c r="R89" s="8"/>
      <c r="S89" s="8"/>
      <c r="T89" s="8"/>
      <c r="U89" s="8"/>
      <c r="V89" s="8"/>
      <c r="W89" s="8"/>
      <c r="X89" s="8"/>
      <c r="Y89" s="8"/>
      <c r="Z89" s="8"/>
      <c r="AA89" s="12"/>
      <c r="AC89" s="4">
        <v>87</v>
      </c>
      <c r="AD89" s="1" t="s">
        <v>123</v>
      </c>
      <c r="AE89" s="1" t="str">
        <f t="shared" si="2"/>
        <v>87  協同組合（他に分類されないもの）</v>
      </c>
    </row>
    <row r="90" spans="3:31" ht="18.75" customHeight="1">
      <c r="C90" s="5"/>
      <c r="D90" s="38"/>
      <c r="E90" s="38"/>
      <c r="F90" s="38"/>
      <c r="G90" s="38"/>
      <c r="H90" s="38"/>
      <c r="I90" s="38"/>
      <c r="J90" s="38"/>
      <c r="K90" s="296"/>
      <c r="L90" s="296"/>
      <c r="M90" s="296"/>
      <c r="N90" s="296"/>
      <c r="O90" s="296"/>
      <c r="P90" s="296"/>
      <c r="Q90" s="296"/>
      <c r="R90" s="296"/>
      <c r="S90" s="296"/>
      <c r="T90" s="296"/>
      <c r="U90" s="296"/>
      <c r="V90" s="296"/>
      <c r="W90" s="296"/>
      <c r="X90" s="296"/>
      <c r="Y90" s="296"/>
      <c r="Z90" s="296"/>
      <c r="AA90" s="5"/>
      <c r="AC90" s="4">
        <v>88</v>
      </c>
      <c r="AD90" s="1" t="s">
        <v>124</v>
      </c>
      <c r="AE90" s="1" t="str">
        <f t="shared" si="2"/>
        <v>88  廃棄物処理業</v>
      </c>
    </row>
    <row r="91" spans="3:31" ht="18.75" customHeight="1">
      <c r="C91" s="6"/>
      <c r="D91" s="39"/>
      <c r="E91" s="39"/>
      <c r="F91" s="39"/>
      <c r="G91" s="39"/>
      <c r="H91" s="39"/>
      <c r="I91" s="39"/>
      <c r="J91" s="39"/>
      <c r="K91" s="295"/>
      <c r="L91" s="295"/>
      <c r="M91" s="295"/>
      <c r="N91" s="295"/>
      <c r="O91" s="295"/>
      <c r="P91" s="295"/>
      <c r="Q91" s="295"/>
      <c r="R91" s="295"/>
      <c r="S91" s="295"/>
      <c r="T91" s="295"/>
      <c r="U91" s="295"/>
      <c r="V91" s="295"/>
      <c r="W91" s="295"/>
      <c r="X91" s="295"/>
      <c r="Y91" s="295"/>
      <c r="Z91" s="295"/>
      <c r="AA91" s="6"/>
      <c r="AC91" s="4">
        <v>89</v>
      </c>
      <c r="AD91" s="1" t="s">
        <v>125</v>
      </c>
      <c r="AE91" s="1" t="str">
        <f t="shared" si="2"/>
        <v>89  自動車整備業</v>
      </c>
    </row>
    <row r="92" spans="3:31" ht="18.75" customHeight="1">
      <c r="C92" s="35" t="s">
        <v>184</v>
      </c>
      <c r="D92" s="6"/>
      <c r="E92" s="6"/>
      <c r="F92" s="6"/>
      <c r="G92" s="6"/>
      <c r="H92" s="6"/>
      <c r="I92" s="6"/>
      <c r="J92" s="6"/>
      <c r="K92" s="6"/>
      <c r="L92" s="6"/>
      <c r="M92" s="6"/>
      <c r="N92" s="6"/>
      <c r="O92" s="6"/>
      <c r="P92" s="6"/>
      <c r="Q92" s="6"/>
      <c r="R92" s="6"/>
      <c r="S92" s="6"/>
      <c r="T92" s="6"/>
      <c r="U92" s="6"/>
      <c r="V92" s="6"/>
      <c r="W92" s="6"/>
      <c r="X92" s="6"/>
      <c r="Y92" s="6"/>
      <c r="Z92" s="6"/>
      <c r="AA92" s="6"/>
      <c r="AC92" s="4">
        <v>90</v>
      </c>
      <c r="AD92" s="1" t="s">
        <v>126</v>
      </c>
      <c r="AE92" s="1" t="str">
        <f t="shared" si="2"/>
        <v>90  機械等修理業（別掲を除く）</v>
      </c>
    </row>
    <row r="93" spans="3:31" ht="18.75" customHeight="1">
      <c r="C93" s="6" t="s">
        <v>183</v>
      </c>
      <c r="D93" s="6"/>
      <c r="E93" s="6"/>
      <c r="F93" s="6"/>
      <c r="G93" s="6"/>
      <c r="H93" s="6"/>
      <c r="I93" s="6"/>
      <c r="J93" s="6"/>
      <c r="K93" s="6"/>
      <c r="L93" s="6"/>
      <c r="M93" s="6"/>
      <c r="N93" s="6"/>
      <c r="O93" s="6"/>
      <c r="P93" s="6"/>
      <c r="Q93" s="6"/>
      <c r="R93" s="6"/>
      <c r="S93" s="6"/>
      <c r="T93" s="6"/>
      <c r="U93" s="6"/>
      <c r="V93" s="6"/>
      <c r="W93" s="6"/>
      <c r="X93" s="6"/>
      <c r="Y93" s="6"/>
      <c r="Z93" s="6"/>
      <c r="AA93" s="6"/>
      <c r="AC93" s="4">
        <v>91</v>
      </c>
      <c r="AD93" s="1" t="s">
        <v>127</v>
      </c>
      <c r="AE93" s="1" t="str">
        <f aca="true" t="shared" si="3" ref="AE93:AE98">AC93&amp;"  "&amp;AD93</f>
        <v>91  職業紹介・労働者派遣業</v>
      </c>
    </row>
    <row r="94" spans="3:31" ht="18.75" customHeight="1">
      <c r="C94" s="6" t="s">
        <v>195</v>
      </c>
      <c r="D94" s="6"/>
      <c r="E94" s="6"/>
      <c r="F94" s="6"/>
      <c r="G94" s="6"/>
      <c r="H94" s="6"/>
      <c r="I94" s="6"/>
      <c r="J94" s="6"/>
      <c r="K94" s="6"/>
      <c r="L94" s="6"/>
      <c r="M94" s="6"/>
      <c r="N94" s="6"/>
      <c r="O94" s="6"/>
      <c r="P94" s="6"/>
      <c r="Q94" s="6"/>
      <c r="R94" s="6"/>
      <c r="S94" s="6"/>
      <c r="T94" s="6"/>
      <c r="U94" s="6"/>
      <c r="V94" s="6"/>
      <c r="W94" s="6"/>
      <c r="X94" s="6"/>
      <c r="Y94" s="6"/>
      <c r="Z94" s="6"/>
      <c r="AA94" s="6"/>
      <c r="AC94" s="4">
        <v>92</v>
      </c>
      <c r="AD94" s="1" t="s">
        <v>128</v>
      </c>
      <c r="AE94" s="1" t="str">
        <f t="shared" si="3"/>
        <v>92  その他の事業サービス業</v>
      </c>
    </row>
    <row r="95" spans="3:31" ht="20.25">
      <c r="C95" s="6" t="s">
        <v>196</v>
      </c>
      <c r="D95" s="6"/>
      <c r="E95" s="6"/>
      <c r="F95" s="6"/>
      <c r="G95" s="6"/>
      <c r="H95" s="6"/>
      <c r="I95" s="6"/>
      <c r="J95" s="6"/>
      <c r="K95" s="6"/>
      <c r="L95" s="6"/>
      <c r="M95" s="6"/>
      <c r="N95" s="6"/>
      <c r="O95" s="6"/>
      <c r="P95" s="6"/>
      <c r="Q95" s="6"/>
      <c r="R95" s="6"/>
      <c r="S95" s="6"/>
      <c r="T95" s="6"/>
      <c r="U95" s="6"/>
      <c r="V95" s="6"/>
      <c r="W95" s="6"/>
      <c r="X95" s="6"/>
      <c r="Y95" s="6"/>
      <c r="Z95" s="6"/>
      <c r="AA95" s="6"/>
      <c r="AC95" s="4">
        <v>93</v>
      </c>
      <c r="AD95" s="1" t="s">
        <v>129</v>
      </c>
      <c r="AE95" s="1" t="str">
        <f t="shared" si="3"/>
        <v>93  政治・経済・文化団体</v>
      </c>
    </row>
    <row r="96" spans="3:31" ht="20.25">
      <c r="C96" s="6" t="s">
        <v>185</v>
      </c>
      <c r="D96" s="6"/>
      <c r="E96" s="6"/>
      <c r="F96" s="6"/>
      <c r="G96" s="6"/>
      <c r="H96" s="6"/>
      <c r="I96" s="6"/>
      <c r="J96" s="6"/>
      <c r="K96" s="6"/>
      <c r="L96" s="6"/>
      <c r="M96" s="6"/>
      <c r="N96" s="6"/>
      <c r="O96" s="6"/>
      <c r="P96" s="6"/>
      <c r="Q96" s="6"/>
      <c r="R96" s="6"/>
      <c r="S96" s="6"/>
      <c r="T96" s="6"/>
      <c r="U96" s="6"/>
      <c r="V96" s="6"/>
      <c r="W96" s="6"/>
      <c r="X96" s="6"/>
      <c r="Y96" s="6"/>
      <c r="Z96" s="6"/>
      <c r="AA96" s="6"/>
      <c r="AC96" s="4">
        <v>94</v>
      </c>
      <c r="AD96" s="1" t="s">
        <v>130</v>
      </c>
      <c r="AE96" s="1" t="str">
        <f t="shared" si="3"/>
        <v>94  宗教</v>
      </c>
    </row>
    <row r="97" spans="3:31" ht="20.25">
      <c r="C97" s="6" t="s">
        <v>197</v>
      </c>
      <c r="D97" s="6"/>
      <c r="E97" s="6"/>
      <c r="F97" s="6"/>
      <c r="G97" s="6"/>
      <c r="H97" s="6"/>
      <c r="I97" s="6"/>
      <c r="J97" s="6"/>
      <c r="K97" s="6"/>
      <c r="L97" s="6"/>
      <c r="M97" s="6"/>
      <c r="N97" s="6"/>
      <c r="O97" s="6"/>
      <c r="P97" s="6"/>
      <c r="Q97" s="6"/>
      <c r="R97" s="6"/>
      <c r="S97" s="6"/>
      <c r="T97" s="6"/>
      <c r="U97" s="6"/>
      <c r="V97" s="6"/>
      <c r="W97" s="6"/>
      <c r="X97" s="6"/>
      <c r="Y97" s="6"/>
      <c r="Z97" s="6"/>
      <c r="AA97" s="6"/>
      <c r="AC97" s="4">
        <v>95</v>
      </c>
      <c r="AD97" s="1" t="s">
        <v>131</v>
      </c>
      <c r="AE97" s="1" t="str">
        <f t="shared" si="3"/>
        <v>95  その他のサービス業</v>
      </c>
    </row>
    <row r="98" spans="3:31" ht="20.25">
      <c r="C98" s="6" t="s">
        <v>186</v>
      </c>
      <c r="D98" s="6"/>
      <c r="E98" s="6"/>
      <c r="F98" s="6"/>
      <c r="G98" s="6"/>
      <c r="H98" s="6"/>
      <c r="I98" s="6"/>
      <c r="J98" s="6"/>
      <c r="K98" s="6"/>
      <c r="L98" s="6"/>
      <c r="M98" s="6"/>
      <c r="N98" s="6"/>
      <c r="O98" s="6"/>
      <c r="P98" s="6"/>
      <c r="Q98" s="6"/>
      <c r="R98" s="6"/>
      <c r="S98" s="6"/>
      <c r="T98" s="6"/>
      <c r="U98" s="6"/>
      <c r="V98" s="6"/>
      <c r="W98" s="6"/>
      <c r="X98" s="6"/>
      <c r="Y98" s="6"/>
      <c r="Z98" s="6"/>
      <c r="AA98" s="6"/>
      <c r="AC98" s="1">
        <v>96</v>
      </c>
      <c r="AD98" s="1" t="s">
        <v>168</v>
      </c>
      <c r="AE98" s="1" t="str">
        <f t="shared" si="3"/>
        <v>96  外国公務</v>
      </c>
    </row>
    <row r="99" spans="3:31" ht="20.25">
      <c r="C99" s="46" t="s">
        <v>227</v>
      </c>
      <c r="D99" s="6"/>
      <c r="E99" s="6"/>
      <c r="F99" s="6"/>
      <c r="G99" s="6"/>
      <c r="H99" s="6"/>
      <c r="I99" s="6"/>
      <c r="J99" s="6"/>
      <c r="K99" s="6"/>
      <c r="L99" s="6"/>
      <c r="M99" s="6"/>
      <c r="N99" s="6"/>
      <c r="O99" s="6"/>
      <c r="P99" s="6"/>
      <c r="Q99" s="6"/>
      <c r="R99" s="6"/>
      <c r="S99" s="6"/>
      <c r="T99" s="6"/>
      <c r="U99" s="6"/>
      <c r="V99" s="6"/>
      <c r="W99" s="6"/>
      <c r="X99" s="6"/>
      <c r="Y99" s="6"/>
      <c r="Z99" s="6"/>
      <c r="AA99" s="6"/>
      <c r="AC99" s="4">
        <v>97</v>
      </c>
      <c r="AD99" s="1" t="s">
        <v>132</v>
      </c>
      <c r="AE99" s="1" t="str">
        <f>AC99&amp;"  "&amp;AD99</f>
        <v>97  国家公務</v>
      </c>
    </row>
    <row r="100" spans="3:31" ht="20.25">
      <c r="C100" s="6" t="s">
        <v>187</v>
      </c>
      <c r="D100" s="6"/>
      <c r="E100" s="6"/>
      <c r="F100" s="6"/>
      <c r="G100" s="6"/>
      <c r="H100" s="6"/>
      <c r="I100" s="6"/>
      <c r="J100" s="6"/>
      <c r="K100" s="6"/>
      <c r="L100" s="6"/>
      <c r="M100" s="6"/>
      <c r="N100" s="6"/>
      <c r="O100" s="6"/>
      <c r="P100" s="6"/>
      <c r="Q100" s="6"/>
      <c r="R100" s="6"/>
      <c r="S100" s="6"/>
      <c r="T100" s="6"/>
      <c r="U100" s="6"/>
      <c r="V100" s="6"/>
      <c r="W100" s="6"/>
      <c r="X100" s="6"/>
      <c r="Y100" s="6"/>
      <c r="Z100" s="6"/>
      <c r="AA100" s="6"/>
      <c r="AC100" s="4">
        <v>98</v>
      </c>
      <c r="AD100" s="1" t="s">
        <v>133</v>
      </c>
      <c r="AE100" s="1" t="str">
        <f>AC100&amp;"  "&amp;AD100</f>
        <v>98  地方公務</v>
      </c>
    </row>
    <row r="101" spans="3:31" ht="20.25">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C101" s="4">
        <v>99</v>
      </c>
      <c r="AD101" s="1" t="s">
        <v>134</v>
      </c>
      <c r="AE101" s="1" t="str">
        <f>AC101&amp;"  "&amp;AD101</f>
        <v>99  分類不能の産業</v>
      </c>
    </row>
    <row r="102" spans="3:29" ht="20.25">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C102" s="4"/>
    </row>
    <row r="103" spans="3:29" ht="20.25">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C103" s="4"/>
    </row>
    <row r="104" spans="3:29" ht="20.25">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C104" s="4"/>
    </row>
    <row r="105" spans="3:29" ht="20.25">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C105" s="4"/>
    </row>
    <row r="106" spans="3:29" ht="18.75" customHeight="1">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C106" s="4"/>
    </row>
    <row r="107" spans="3:29" ht="18.75" customHeight="1">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C107" s="4"/>
    </row>
    <row r="108" spans="3:29" ht="18.75" customHeight="1">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C108" s="4"/>
    </row>
    <row r="109" spans="3:27" ht="18.75" customHeight="1">
      <c r="C109" s="6"/>
      <c r="D109" s="6"/>
      <c r="E109" s="6"/>
      <c r="F109" s="6"/>
      <c r="G109" s="6"/>
      <c r="H109" s="6"/>
      <c r="I109" s="6"/>
      <c r="J109" s="6"/>
      <c r="K109" s="6"/>
      <c r="L109" s="6"/>
      <c r="M109" s="6"/>
      <c r="N109" s="6"/>
      <c r="O109" s="6"/>
      <c r="P109" s="6"/>
      <c r="Q109" s="6"/>
      <c r="R109" s="6"/>
      <c r="S109" s="6"/>
      <c r="T109" s="6"/>
      <c r="U109" s="6"/>
      <c r="V109" s="6"/>
      <c r="W109" s="6"/>
      <c r="X109" s="6"/>
      <c r="Y109" s="6"/>
      <c r="Z109" s="6"/>
      <c r="AA109" s="6"/>
    </row>
    <row r="110" spans="3:27" ht="20.25">
      <c r="C110" s="6"/>
      <c r="D110" s="6"/>
      <c r="E110" s="6"/>
      <c r="F110" s="6"/>
      <c r="G110" s="6"/>
      <c r="H110" s="6"/>
      <c r="I110" s="6"/>
      <c r="J110" s="6"/>
      <c r="K110" s="6"/>
      <c r="L110" s="6"/>
      <c r="M110" s="6"/>
      <c r="N110" s="6"/>
      <c r="O110" s="6"/>
      <c r="P110" s="6"/>
      <c r="Q110" s="6"/>
      <c r="R110" s="6"/>
      <c r="S110" s="6"/>
      <c r="T110" s="6"/>
      <c r="U110" s="6"/>
      <c r="V110" s="6"/>
      <c r="W110" s="6"/>
      <c r="X110" s="6"/>
      <c r="Y110" s="6"/>
      <c r="Z110" s="6"/>
      <c r="AA110" s="6"/>
    </row>
    <row r="111" spans="3:31" ht="20.25">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E111" s="1" t="str">
        <f>AC102&amp;"  "&amp;AD102</f>
        <v>  </v>
      </c>
    </row>
    <row r="112" spans="2:31" ht="29.25">
      <c r="B112" s="299" t="s">
        <v>34</v>
      </c>
      <c r="C112" s="299"/>
      <c r="D112" s="299"/>
      <c r="E112" s="299"/>
      <c r="F112" s="299"/>
      <c r="G112" s="299"/>
      <c r="H112" s="299"/>
      <c r="I112" s="299"/>
      <c r="J112" s="299"/>
      <c r="K112" s="299"/>
      <c r="L112" s="299"/>
      <c r="M112" s="299"/>
      <c r="N112" s="299"/>
      <c r="O112" s="299"/>
      <c r="P112" s="299"/>
      <c r="Q112" s="299"/>
      <c r="R112" s="299"/>
      <c r="S112" s="299"/>
      <c r="T112" s="299"/>
      <c r="U112" s="299"/>
      <c r="V112" s="299"/>
      <c r="W112" s="299"/>
      <c r="X112" s="299"/>
      <c r="Y112" s="299"/>
      <c r="Z112" s="299"/>
      <c r="AA112" s="299"/>
      <c r="AB112" s="299"/>
      <c r="AE112" s="1" t="str">
        <f>AC103&amp;"  "&amp;AD103</f>
        <v>  </v>
      </c>
    </row>
    <row r="113" spans="3:28" ht="25.5" customHeight="1">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row>
    <row r="114" spans="3:31" ht="25.5" customHeight="1">
      <c r="C114" s="300" t="s">
        <v>220</v>
      </c>
      <c r="D114" s="301"/>
      <c r="E114" s="301"/>
      <c r="F114" s="301"/>
      <c r="G114" s="301"/>
      <c r="H114" s="301"/>
      <c r="I114" s="301"/>
      <c r="J114" s="301"/>
      <c r="K114" s="301"/>
      <c r="L114" s="301"/>
      <c r="M114" s="301"/>
      <c r="N114" s="301"/>
      <c r="O114" s="301"/>
      <c r="P114" s="301"/>
      <c r="Q114" s="301"/>
      <c r="R114" s="301"/>
      <c r="S114" s="301"/>
      <c r="T114" s="301"/>
      <c r="U114" s="301"/>
      <c r="V114" s="301"/>
      <c r="W114" s="301"/>
      <c r="X114" s="301"/>
      <c r="Y114" s="301"/>
      <c r="Z114" s="301"/>
      <c r="AA114" s="301"/>
      <c r="AB114" s="301"/>
      <c r="AE114" s="1" t="str">
        <f>AC105&amp;"  "&amp;AD105</f>
        <v>  </v>
      </c>
    </row>
    <row r="115" spans="3:28" ht="20.25">
      <c r="C115" s="302"/>
      <c r="D115" s="302"/>
      <c r="E115" s="302"/>
      <c r="F115" s="302"/>
      <c r="G115" s="302"/>
      <c r="H115" s="302"/>
      <c r="I115" s="302"/>
      <c r="J115" s="302"/>
      <c r="K115" s="302"/>
      <c r="L115" s="302"/>
      <c r="M115" s="302"/>
      <c r="N115" s="302"/>
      <c r="O115" s="302"/>
      <c r="P115" s="302"/>
      <c r="Q115" s="302"/>
      <c r="R115" s="302"/>
      <c r="S115" s="302"/>
      <c r="T115" s="302"/>
      <c r="U115" s="302"/>
      <c r="V115" s="302"/>
      <c r="W115" s="302"/>
      <c r="X115" s="302"/>
      <c r="Y115" s="302"/>
      <c r="Z115" s="302"/>
      <c r="AA115" s="302"/>
      <c r="AB115" s="302"/>
    </row>
    <row r="116" spans="3:31" ht="25.5" customHeight="1">
      <c r="C116" s="13" t="s">
        <v>37</v>
      </c>
      <c r="D116" s="303" t="s">
        <v>35</v>
      </c>
      <c r="E116" s="304"/>
      <c r="F116" s="316" t="s">
        <v>36</v>
      </c>
      <c r="G116" s="317"/>
      <c r="H116" s="317"/>
      <c r="I116" s="317"/>
      <c r="J116" s="317"/>
      <c r="K116" s="317"/>
      <c r="L116" s="317"/>
      <c r="M116" s="317"/>
      <c r="N116" s="317"/>
      <c r="O116" s="317"/>
      <c r="P116" s="317"/>
      <c r="Q116" s="317"/>
      <c r="R116" s="317"/>
      <c r="S116" s="317"/>
      <c r="T116" s="317"/>
      <c r="U116" s="317"/>
      <c r="V116" s="317"/>
      <c r="W116" s="317"/>
      <c r="X116" s="317"/>
      <c r="Y116" s="317"/>
      <c r="Z116" s="317"/>
      <c r="AA116" s="317"/>
      <c r="AB116" s="318"/>
      <c r="AC116" s="2"/>
      <c r="AE116" s="1" t="str">
        <f>AC106&amp;"  "&amp;AD106</f>
        <v>  </v>
      </c>
    </row>
    <row r="117" spans="3:31" ht="25.5" customHeight="1">
      <c r="C117" s="305">
        <v>1</v>
      </c>
      <c r="D117" s="181"/>
      <c r="E117" s="183"/>
      <c r="F117" s="308" t="s">
        <v>232</v>
      </c>
      <c r="G117" s="319"/>
      <c r="H117" s="319"/>
      <c r="I117" s="319"/>
      <c r="J117" s="319"/>
      <c r="K117" s="319"/>
      <c r="L117" s="319"/>
      <c r="M117" s="319"/>
      <c r="N117" s="319"/>
      <c r="O117" s="319"/>
      <c r="P117" s="319"/>
      <c r="Q117" s="319"/>
      <c r="R117" s="319"/>
      <c r="S117" s="319"/>
      <c r="T117" s="319"/>
      <c r="U117" s="319"/>
      <c r="V117" s="319"/>
      <c r="W117" s="319"/>
      <c r="X117" s="319"/>
      <c r="Y117" s="319"/>
      <c r="Z117" s="319"/>
      <c r="AA117" s="319"/>
      <c r="AB117" s="320"/>
      <c r="AE117" s="1" t="str">
        <f>AC107&amp;"  "&amp;AD107</f>
        <v>  </v>
      </c>
    </row>
    <row r="118" spans="3:31" ht="25.5" customHeight="1">
      <c r="C118" s="306"/>
      <c r="D118" s="284"/>
      <c r="E118" s="285"/>
      <c r="F118" s="321"/>
      <c r="G118" s="301"/>
      <c r="H118" s="301"/>
      <c r="I118" s="301"/>
      <c r="J118" s="301"/>
      <c r="K118" s="301"/>
      <c r="L118" s="301"/>
      <c r="M118" s="301"/>
      <c r="N118" s="301"/>
      <c r="O118" s="301"/>
      <c r="P118" s="301"/>
      <c r="Q118" s="301"/>
      <c r="R118" s="301"/>
      <c r="S118" s="301"/>
      <c r="T118" s="301"/>
      <c r="U118" s="301"/>
      <c r="V118" s="301"/>
      <c r="W118" s="301"/>
      <c r="X118" s="301"/>
      <c r="Y118" s="301"/>
      <c r="Z118" s="301"/>
      <c r="AA118" s="301"/>
      <c r="AB118" s="322"/>
      <c r="AE118" s="1" t="str">
        <f>AC108&amp;"  "&amp;AD108</f>
        <v>  </v>
      </c>
    </row>
    <row r="119" spans="3:28" ht="25.5" customHeight="1">
      <c r="C119" s="306"/>
      <c r="D119" s="284"/>
      <c r="E119" s="285"/>
      <c r="F119" s="321"/>
      <c r="G119" s="301"/>
      <c r="H119" s="301"/>
      <c r="I119" s="301"/>
      <c r="J119" s="301"/>
      <c r="K119" s="301"/>
      <c r="L119" s="301"/>
      <c r="M119" s="301"/>
      <c r="N119" s="301"/>
      <c r="O119" s="301"/>
      <c r="P119" s="301"/>
      <c r="Q119" s="301"/>
      <c r="R119" s="301"/>
      <c r="S119" s="301"/>
      <c r="T119" s="301"/>
      <c r="U119" s="301"/>
      <c r="V119" s="301"/>
      <c r="W119" s="301"/>
      <c r="X119" s="301"/>
      <c r="Y119" s="301"/>
      <c r="Z119" s="301"/>
      <c r="AA119" s="301"/>
      <c r="AB119" s="322"/>
    </row>
    <row r="120" spans="3:28" ht="25.5" customHeight="1">
      <c r="C120" s="306"/>
      <c r="D120" s="284"/>
      <c r="E120" s="285"/>
      <c r="F120" s="321"/>
      <c r="G120" s="301"/>
      <c r="H120" s="301"/>
      <c r="I120" s="301"/>
      <c r="J120" s="301"/>
      <c r="K120" s="301"/>
      <c r="L120" s="301"/>
      <c r="M120" s="301"/>
      <c r="N120" s="301"/>
      <c r="O120" s="301"/>
      <c r="P120" s="301"/>
      <c r="Q120" s="301"/>
      <c r="R120" s="301"/>
      <c r="S120" s="301"/>
      <c r="T120" s="301"/>
      <c r="U120" s="301"/>
      <c r="V120" s="301"/>
      <c r="W120" s="301"/>
      <c r="X120" s="301"/>
      <c r="Y120" s="301"/>
      <c r="Z120" s="301"/>
      <c r="AA120" s="301"/>
      <c r="AB120" s="322"/>
    </row>
    <row r="121" spans="3:28" ht="25.5" customHeight="1">
      <c r="C121" s="305">
        <v>2</v>
      </c>
      <c r="D121" s="181"/>
      <c r="E121" s="183"/>
      <c r="F121" s="286" t="s">
        <v>238</v>
      </c>
      <c r="G121" s="287"/>
      <c r="H121" s="287"/>
      <c r="I121" s="287"/>
      <c r="J121" s="287"/>
      <c r="K121" s="287"/>
      <c r="L121" s="287"/>
      <c r="M121" s="287"/>
      <c r="N121" s="287"/>
      <c r="O121" s="287"/>
      <c r="P121" s="287"/>
      <c r="Q121" s="287"/>
      <c r="R121" s="287"/>
      <c r="S121" s="287"/>
      <c r="T121" s="287"/>
      <c r="U121" s="287"/>
      <c r="V121" s="287"/>
      <c r="W121" s="287"/>
      <c r="X121" s="287"/>
      <c r="Y121" s="287"/>
      <c r="Z121" s="287"/>
      <c r="AA121" s="287"/>
      <c r="AB121" s="288"/>
    </row>
    <row r="122" spans="3:28" ht="25.5" customHeight="1">
      <c r="C122" s="306"/>
      <c r="D122" s="284"/>
      <c r="E122" s="285"/>
      <c r="F122" s="289"/>
      <c r="G122" s="290"/>
      <c r="H122" s="290"/>
      <c r="I122" s="290"/>
      <c r="J122" s="290"/>
      <c r="K122" s="290"/>
      <c r="L122" s="290"/>
      <c r="M122" s="290"/>
      <c r="N122" s="290"/>
      <c r="O122" s="290"/>
      <c r="P122" s="290"/>
      <c r="Q122" s="290"/>
      <c r="R122" s="290"/>
      <c r="S122" s="290"/>
      <c r="T122" s="290"/>
      <c r="U122" s="290"/>
      <c r="V122" s="290"/>
      <c r="W122" s="290"/>
      <c r="X122" s="290"/>
      <c r="Y122" s="290"/>
      <c r="Z122" s="290"/>
      <c r="AA122" s="290"/>
      <c r="AB122" s="291"/>
    </row>
    <row r="123" spans="3:28" ht="25.5" customHeight="1">
      <c r="C123" s="307"/>
      <c r="D123" s="184"/>
      <c r="E123" s="186"/>
      <c r="F123" s="292"/>
      <c r="G123" s="293"/>
      <c r="H123" s="293"/>
      <c r="I123" s="293"/>
      <c r="J123" s="293"/>
      <c r="K123" s="293"/>
      <c r="L123" s="293"/>
      <c r="M123" s="293"/>
      <c r="N123" s="293"/>
      <c r="O123" s="293"/>
      <c r="P123" s="293"/>
      <c r="Q123" s="293"/>
      <c r="R123" s="293"/>
      <c r="S123" s="293"/>
      <c r="T123" s="293"/>
      <c r="U123" s="293"/>
      <c r="V123" s="293"/>
      <c r="W123" s="293"/>
      <c r="X123" s="293"/>
      <c r="Y123" s="293"/>
      <c r="Z123" s="293"/>
      <c r="AA123" s="293"/>
      <c r="AB123" s="294"/>
    </row>
    <row r="124" spans="3:28" ht="25.5" customHeight="1">
      <c r="C124" s="305">
        <v>3</v>
      </c>
      <c r="D124" s="181"/>
      <c r="E124" s="183"/>
      <c r="F124" s="286" t="s">
        <v>221</v>
      </c>
      <c r="G124" s="287"/>
      <c r="H124" s="287"/>
      <c r="I124" s="287"/>
      <c r="J124" s="287"/>
      <c r="K124" s="287"/>
      <c r="L124" s="287"/>
      <c r="M124" s="287"/>
      <c r="N124" s="287"/>
      <c r="O124" s="287"/>
      <c r="P124" s="287"/>
      <c r="Q124" s="287"/>
      <c r="R124" s="287"/>
      <c r="S124" s="287"/>
      <c r="T124" s="287"/>
      <c r="U124" s="287"/>
      <c r="V124" s="287"/>
      <c r="W124" s="287"/>
      <c r="X124" s="287"/>
      <c r="Y124" s="287"/>
      <c r="Z124" s="287"/>
      <c r="AA124" s="287"/>
      <c r="AB124" s="288"/>
    </row>
    <row r="125" spans="3:28" ht="25.5" customHeight="1">
      <c r="C125" s="306"/>
      <c r="D125" s="284"/>
      <c r="E125" s="285"/>
      <c r="F125" s="289"/>
      <c r="G125" s="290"/>
      <c r="H125" s="290"/>
      <c r="I125" s="290"/>
      <c r="J125" s="290"/>
      <c r="K125" s="290"/>
      <c r="L125" s="290"/>
      <c r="M125" s="290"/>
      <c r="N125" s="290"/>
      <c r="O125" s="290"/>
      <c r="P125" s="290"/>
      <c r="Q125" s="290"/>
      <c r="R125" s="290"/>
      <c r="S125" s="290"/>
      <c r="T125" s="290"/>
      <c r="U125" s="290"/>
      <c r="V125" s="290"/>
      <c r="W125" s="290"/>
      <c r="X125" s="290"/>
      <c r="Y125" s="290"/>
      <c r="Z125" s="290"/>
      <c r="AA125" s="290"/>
      <c r="AB125" s="291"/>
    </row>
    <row r="126" spans="3:28" ht="25.5" customHeight="1">
      <c r="C126" s="306"/>
      <c r="D126" s="284"/>
      <c r="E126" s="285"/>
      <c r="F126" s="289"/>
      <c r="G126" s="290"/>
      <c r="H126" s="290"/>
      <c r="I126" s="290"/>
      <c r="J126" s="290"/>
      <c r="K126" s="290"/>
      <c r="L126" s="290"/>
      <c r="M126" s="290"/>
      <c r="N126" s="290"/>
      <c r="O126" s="290"/>
      <c r="P126" s="290"/>
      <c r="Q126" s="290"/>
      <c r="R126" s="290"/>
      <c r="S126" s="290"/>
      <c r="T126" s="290"/>
      <c r="U126" s="290"/>
      <c r="V126" s="290"/>
      <c r="W126" s="290"/>
      <c r="X126" s="290"/>
      <c r="Y126" s="290"/>
      <c r="Z126" s="290"/>
      <c r="AA126" s="290"/>
      <c r="AB126" s="291"/>
    </row>
    <row r="127" spans="3:28" ht="25.5" customHeight="1">
      <c r="C127" s="305">
        <v>4</v>
      </c>
      <c r="D127" s="181"/>
      <c r="E127" s="183"/>
      <c r="F127" s="308" t="s">
        <v>235</v>
      </c>
      <c r="G127" s="309"/>
      <c r="H127" s="309"/>
      <c r="I127" s="309"/>
      <c r="J127" s="309"/>
      <c r="K127" s="309"/>
      <c r="L127" s="309"/>
      <c r="M127" s="309"/>
      <c r="N127" s="309"/>
      <c r="O127" s="309"/>
      <c r="P127" s="309"/>
      <c r="Q127" s="309"/>
      <c r="R127" s="309"/>
      <c r="S127" s="309"/>
      <c r="T127" s="309"/>
      <c r="U127" s="309"/>
      <c r="V127" s="309"/>
      <c r="W127" s="309"/>
      <c r="X127" s="309"/>
      <c r="Y127" s="309"/>
      <c r="Z127" s="309"/>
      <c r="AA127" s="309"/>
      <c r="AB127" s="310"/>
    </row>
    <row r="128" spans="3:28" ht="25.5" customHeight="1">
      <c r="C128" s="306"/>
      <c r="D128" s="284"/>
      <c r="E128" s="285"/>
      <c r="F128" s="311"/>
      <c r="G128" s="300"/>
      <c r="H128" s="300"/>
      <c r="I128" s="300"/>
      <c r="J128" s="300"/>
      <c r="K128" s="300"/>
      <c r="L128" s="300"/>
      <c r="M128" s="300"/>
      <c r="N128" s="300"/>
      <c r="O128" s="300"/>
      <c r="P128" s="300"/>
      <c r="Q128" s="300"/>
      <c r="R128" s="300"/>
      <c r="S128" s="300"/>
      <c r="T128" s="300"/>
      <c r="U128" s="300"/>
      <c r="V128" s="300"/>
      <c r="W128" s="300"/>
      <c r="X128" s="300"/>
      <c r="Y128" s="300"/>
      <c r="Z128" s="300"/>
      <c r="AA128" s="300"/>
      <c r="AB128" s="312"/>
    </row>
    <row r="129" spans="3:28" ht="25.5" customHeight="1">
      <c r="C129" s="305">
        <v>5</v>
      </c>
      <c r="D129" s="181"/>
      <c r="E129" s="183"/>
      <c r="F129" s="308" t="s">
        <v>236</v>
      </c>
      <c r="G129" s="309"/>
      <c r="H129" s="309"/>
      <c r="I129" s="309"/>
      <c r="J129" s="309"/>
      <c r="K129" s="309"/>
      <c r="L129" s="309"/>
      <c r="M129" s="309"/>
      <c r="N129" s="309"/>
      <c r="O129" s="309"/>
      <c r="P129" s="309"/>
      <c r="Q129" s="309"/>
      <c r="R129" s="309"/>
      <c r="S129" s="309"/>
      <c r="T129" s="309"/>
      <c r="U129" s="309"/>
      <c r="V129" s="309"/>
      <c r="W129" s="309"/>
      <c r="X129" s="309"/>
      <c r="Y129" s="309"/>
      <c r="Z129" s="309"/>
      <c r="AA129" s="309"/>
      <c r="AB129" s="310"/>
    </row>
    <row r="130" spans="3:28" ht="25.5" customHeight="1">
      <c r="C130" s="306"/>
      <c r="D130" s="284"/>
      <c r="E130" s="285"/>
      <c r="F130" s="311"/>
      <c r="G130" s="300"/>
      <c r="H130" s="300"/>
      <c r="I130" s="300"/>
      <c r="J130" s="300"/>
      <c r="K130" s="300"/>
      <c r="L130" s="300"/>
      <c r="M130" s="300"/>
      <c r="N130" s="300"/>
      <c r="O130" s="300"/>
      <c r="P130" s="300"/>
      <c r="Q130" s="300"/>
      <c r="R130" s="300"/>
      <c r="S130" s="300"/>
      <c r="T130" s="300"/>
      <c r="U130" s="300"/>
      <c r="V130" s="300"/>
      <c r="W130" s="300"/>
      <c r="X130" s="300"/>
      <c r="Y130" s="300"/>
      <c r="Z130" s="300"/>
      <c r="AA130" s="300"/>
      <c r="AB130" s="312"/>
    </row>
    <row r="131" spans="3:28" ht="25.5" customHeight="1">
      <c r="C131" s="305">
        <v>6</v>
      </c>
      <c r="D131" s="181"/>
      <c r="E131" s="183"/>
      <c r="F131" s="308" t="s">
        <v>237</v>
      </c>
      <c r="G131" s="309"/>
      <c r="H131" s="309"/>
      <c r="I131" s="309"/>
      <c r="J131" s="309"/>
      <c r="K131" s="309"/>
      <c r="L131" s="309"/>
      <c r="M131" s="309"/>
      <c r="N131" s="309"/>
      <c r="O131" s="309"/>
      <c r="P131" s="309"/>
      <c r="Q131" s="309"/>
      <c r="R131" s="309"/>
      <c r="S131" s="309"/>
      <c r="T131" s="309"/>
      <c r="U131" s="309"/>
      <c r="V131" s="309"/>
      <c r="W131" s="309"/>
      <c r="X131" s="309"/>
      <c r="Y131" s="309"/>
      <c r="Z131" s="309"/>
      <c r="AA131" s="309"/>
      <c r="AB131" s="310"/>
    </row>
    <row r="132" spans="3:28" ht="25.5" customHeight="1">
      <c r="C132" s="306"/>
      <c r="D132" s="284"/>
      <c r="E132" s="285"/>
      <c r="F132" s="311"/>
      <c r="G132" s="300"/>
      <c r="H132" s="300"/>
      <c r="I132" s="300"/>
      <c r="J132" s="300"/>
      <c r="K132" s="300"/>
      <c r="L132" s="300"/>
      <c r="M132" s="300"/>
      <c r="N132" s="300"/>
      <c r="O132" s="300"/>
      <c r="P132" s="300"/>
      <c r="Q132" s="300"/>
      <c r="R132" s="300"/>
      <c r="S132" s="300"/>
      <c r="T132" s="300"/>
      <c r="U132" s="300"/>
      <c r="V132" s="300"/>
      <c r="W132" s="300"/>
      <c r="X132" s="300"/>
      <c r="Y132" s="300"/>
      <c r="Z132" s="300"/>
      <c r="AA132" s="300"/>
      <c r="AB132" s="312"/>
    </row>
    <row r="133" spans="3:28" ht="25.5" customHeight="1">
      <c r="C133" s="305">
        <v>7</v>
      </c>
      <c r="D133" s="181"/>
      <c r="E133" s="183"/>
      <c r="F133" s="308" t="s">
        <v>243</v>
      </c>
      <c r="G133" s="309"/>
      <c r="H133" s="309"/>
      <c r="I133" s="309"/>
      <c r="J133" s="309"/>
      <c r="K133" s="309"/>
      <c r="L133" s="309"/>
      <c r="M133" s="309"/>
      <c r="N133" s="309"/>
      <c r="O133" s="309"/>
      <c r="P133" s="309"/>
      <c r="Q133" s="309"/>
      <c r="R133" s="309"/>
      <c r="S133" s="309"/>
      <c r="T133" s="309"/>
      <c r="U133" s="309"/>
      <c r="V133" s="309"/>
      <c r="W133" s="309"/>
      <c r="X133" s="309"/>
      <c r="Y133" s="309"/>
      <c r="Z133" s="309"/>
      <c r="AA133" s="309"/>
      <c r="AB133" s="310"/>
    </row>
    <row r="134" spans="3:28" ht="25.5" customHeight="1">
      <c r="C134" s="306"/>
      <c r="D134" s="284"/>
      <c r="E134" s="285"/>
      <c r="F134" s="311"/>
      <c r="G134" s="300"/>
      <c r="H134" s="300"/>
      <c r="I134" s="300"/>
      <c r="J134" s="300"/>
      <c r="K134" s="300"/>
      <c r="L134" s="300"/>
      <c r="M134" s="300"/>
      <c r="N134" s="300"/>
      <c r="O134" s="300"/>
      <c r="P134" s="300"/>
      <c r="Q134" s="300"/>
      <c r="R134" s="300"/>
      <c r="S134" s="300"/>
      <c r="T134" s="300"/>
      <c r="U134" s="300"/>
      <c r="V134" s="300"/>
      <c r="W134" s="300"/>
      <c r="X134" s="300"/>
      <c r="Y134" s="300"/>
      <c r="Z134" s="300"/>
      <c r="AA134" s="300"/>
      <c r="AB134" s="312"/>
    </row>
    <row r="135" spans="3:28" ht="25.5" customHeight="1">
      <c r="C135" s="306"/>
      <c r="D135" s="284"/>
      <c r="E135" s="285"/>
      <c r="F135" s="311"/>
      <c r="G135" s="300"/>
      <c r="H135" s="300"/>
      <c r="I135" s="300"/>
      <c r="J135" s="300"/>
      <c r="K135" s="300"/>
      <c r="L135" s="300"/>
      <c r="M135" s="300"/>
      <c r="N135" s="300"/>
      <c r="O135" s="300"/>
      <c r="P135" s="300"/>
      <c r="Q135" s="300"/>
      <c r="R135" s="300"/>
      <c r="S135" s="300"/>
      <c r="T135" s="300"/>
      <c r="U135" s="300"/>
      <c r="V135" s="300"/>
      <c r="W135" s="300"/>
      <c r="X135" s="300"/>
      <c r="Y135" s="300"/>
      <c r="Z135" s="300"/>
      <c r="AA135" s="300"/>
      <c r="AB135" s="312"/>
    </row>
    <row r="136" spans="3:28" ht="25.5" customHeight="1">
      <c r="C136" s="307"/>
      <c r="D136" s="184"/>
      <c r="E136" s="186"/>
      <c r="F136" s="313"/>
      <c r="G136" s="314"/>
      <c r="H136" s="314"/>
      <c r="I136" s="314"/>
      <c r="J136" s="314"/>
      <c r="K136" s="314"/>
      <c r="L136" s="314"/>
      <c r="M136" s="314"/>
      <c r="N136" s="314"/>
      <c r="O136" s="314"/>
      <c r="P136" s="314"/>
      <c r="Q136" s="314"/>
      <c r="R136" s="314"/>
      <c r="S136" s="314"/>
      <c r="T136" s="314"/>
      <c r="U136" s="314"/>
      <c r="V136" s="314"/>
      <c r="W136" s="314"/>
      <c r="X136" s="314"/>
      <c r="Y136" s="314"/>
      <c r="Z136" s="314"/>
      <c r="AA136" s="314"/>
      <c r="AB136" s="315"/>
    </row>
    <row r="137" spans="3:28" ht="25.5" customHeight="1">
      <c r="C137" s="305">
        <v>8</v>
      </c>
      <c r="D137" s="181"/>
      <c r="E137" s="183"/>
      <c r="F137" s="286" t="s">
        <v>242</v>
      </c>
      <c r="G137" s="287"/>
      <c r="H137" s="287"/>
      <c r="I137" s="287"/>
      <c r="J137" s="287"/>
      <c r="K137" s="287"/>
      <c r="L137" s="287"/>
      <c r="M137" s="287"/>
      <c r="N137" s="287"/>
      <c r="O137" s="287"/>
      <c r="P137" s="287"/>
      <c r="Q137" s="287"/>
      <c r="R137" s="287"/>
      <c r="S137" s="287"/>
      <c r="T137" s="287"/>
      <c r="U137" s="287"/>
      <c r="V137" s="287"/>
      <c r="W137" s="287"/>
      <c r="X137" s="287"/>
      <c r="Y137" s="287"/>
      <c r="Z137" s="287"/>
      <c r="AA137" s="287"/>
      <c r="AB137" s="288"/>
    </row>
    <row r="138" spans="3:28" ht="25.5" customHeight="1">
      <c r="C138" s="306"/>
      <c r="D138" s="284"/>
      <c r="E138" s="285"/>
      <c r="F138" s="289"/>
      <c r="G138" s="290"/>
      <c r="H138" s="290"/>
      <c r="I138" s="290"/>
      <c r="J138" s="290"/>
      <c r="K138" s="290"/>
      <c r="L138" s="290"/>
      <c r="M138" s="290"/>
      <c r="N138" s="290"/>
      <c r="O138" s="290"/>
      <c r="P138" s="290"/>
      <c r="Q138" s="290"/>
      <c r="R138" s="290"/>
      <c r="S138" s="290"/>
      <c r="T138" s="290"/>
      <c r="U138" s="290"/>
      <c r="V138" s="290"/>
      <c r="W138" s="290"/>
      <c r="X138" s="290"/>
      <c r="Y138" s="290"/>
      <c r="Z138" s="290"/>
      <c r="AA138" s="290"/>
      <c r="AB138" s="291"/>
    </row>
    <row r="139" spans="3:28" ht="25.5" customHeight="1">
      <c r="C139" s="307"/>
      <c r="D139" s="184"/>
      <c r="E139" s="186"/>
      <c r="F139" s="292"/>
      <c r="G139" s="293"/>
      <c r="H139" s="293"/>
      <c r="I139" s="293"/>
      <c r="J139" s="293"/>
      <c r="K139" s="293"/>
      <c r="L139" s="293"/>
      <c r="M139" s="293"/>
      <c r="N139" s="293"/>
      <c r="O139" s="293"/>
      <c r="P139" s="293"/>
      <c r="Q139" s="293"/>
      <c r="R139" s="293"/>
      <c r="S139" s="293"/>
      <c r="T139" s="293"/>
      <c r="U139" s="293"/>
      <c r="V139" s="293"/>
      <c r="W139" s="293"/>
      <c r="X139" s="293"/>
      <c r="Y139" s="293"/>
      <c r="Z139" s="293"/>
      <c r="AA139" s="293"/>
      <c r="AB139" s="294"/>
    </row>
    <row r="140" spans="3:28" ht="25.5" customHeight="1">
      <c r="C140" s="305">
        <v>9</v>
      </c>
      <c r="D140" s="181"/>
      <c r="E140" s="183"/>
      <c r="F140" s="286" t="s">
        <v>244</v>
      </c>
      <c r="G140" s="287"/>
      <c r="H140" s="287"/>
      <c r="I140" s="287"/>
      <c r="J140" s="287"/>
      <c r="K140" s="287"/>
      <c r="L140" s="287"/>
      <c r="M140" s="287"/>
      <c r="N140" s="287"/>
      <c r="O140" s="287"/>
      <c r="P140" s="287"/>
      <c r="Q140" s="287"/>
      <c r="R140" s="287"/>
      <c r="S140" s="287"/>
      <c r="T140" s="287"/>
      <c r="U140" s="287"/>
      <c r="V140" s="287"/>
      <c r="W140" s="287"/>
      <c r="X140" s="287"/>
      <c r="Y140" s="287"/>
      <c r="Z140" s="287"/>
      <c r="AA140" s="287"/>
      <c r="AB140" s="288"/>
    </row>
    <row r="141" spans="3:28" ht="25.5" customHeight="1">
      <c r="C141" s="306"/>
      <c r="D141" s="284"/>
      <c r="E141" s="285"/>
      <c r="F141" s="289"/>
      <c r="G141" s="290"/>
      <c r="H141" s="290"/>
      <c r="I141" s="290"/>
      <c r="J141" s="290"/>
      <c r="K141" s="290"/>
      <c r="L141" s="290"/>
      <c r="M141" s="290"/>
      <c r="N141" s="290"/>
      <c r="O141" s="290"/>
      <c r="P141" s="290"/>
      <c r="Q141" s="290"/>
      <c r="R141" s="290"/>
      <c r="S141" s="290"/>
      <c r="T141" s="290"/>
      <c r="U141" s="290"/>
      <c r="V141" s="290"/>
      <c r="W141" s="290"/>
      <c r="X141" s="290"/>
      <c r="Y141" s="290"/>
      <c r="Z141" s="290"/>
      <c r="AA141" s="290"/>
      <c r="AB141" s="291"/>
    </row>
    <row r="142" spans="3:28" ht="25.5" customHeight="1">
      <c r="C142" s="306"/>
      <c r="D142" s="284"/>
      <c r="E142" s="285"/>
      <c r="F142" s="289"/>
      <c r="G142" s="290"/>
      <c r="H142" s="290"/>
      <c r="I142" s="290"/>
      <c r="J142" s="290"/>
      <c r="K142" s="290"/>
      <c r="L142" s="290"/>
      <c r="M142" s="290"/>
      <c r="N142" s="290"/>
      <c r="O142" s="290"/>
      <c r="P142" s="290"/>
      <c r="Q142" s="290"/>
      <c r="R142" s="290"/>
      <c r="S142" s="290"/>
      <c r="T142" s="290"/>
      <c r="U142" s="290"/>
      <c r="V142" s="290"/>
      <c r="W142" s="290"/>
      <c r="X142" s="290"/>
      <c r="Y142" s="290"/>
      <c r="Z142" s="290"/>
      <c r="AA142" s="290"/>
      <c r="AB142" s="291"/>
    </row>
    <row r="143" spans="3:28" ht="25.5" customHeight="1">
      <c r="C143" s="306"/>
      <c r="D143" s="284"/>
      <c r="E143" s="285"/>
      <c r="F143" s="289"/>
      <c r="G143" s="290"/>
      <c r="H143" s="290"/>
      <c r="I143" s="290"/>
      <c r="J143" s="290"/>
      <c r="K143" s="290"/>
      <c r="L143" s="290"/>
      <c r="M143" s="290"/>
      <c r="N143" s="290"/>
      <c r="O143" s="290"/>
      <c r="P143" s="290"/>
      <c r="Q143" s="290"/>
      <c r="R143" s="290"/>
      <c r="S143" s="290"/>
      <c r="T143" s="290"/>
      <c r="U143" s="290"/>
      <c r="V143" s="290"/>
      <c r="W143" s="290"/>
      <c r="X143" s="290"/>
      <c r="Y143" s="290"/>
      <c r="Z143" s="290"/>
      <c r="AA143" s="290"/>
      <c r="AB143" s="291"/>
    </row>
    <row r="144" spans="3:28" ht="25.5" customHeight="1">
      <c r="C144" s="306"/>
      <c r="D144" s="284"/>
      <c r="E144" s="285"/>
      <c r="F144" s="289"/>
      <c r="G144" s="290"/>
      <c r="H144" s="290"/>
      <c r="I144" s="290"/>
      <c r="J144" s="290"/>
      <c r="K144" s="290"/>
      <c r="L144" s="290"/>
      <c r="M144" s="290"/>
      <c r="N144" s="290"/>
      <c r="O144" s="290"/>
      <c r="P144" s="290"/>
      <c r="Q144" s="290"/>
      <c r="R144" s="290"/>
      <c r="S144" s="290"/>
      <c r="T144" s="290"/>
      <c r="U144" s="290"/>
      <c r="V144" s="290"/>
      <c r="W144" s="290"/>
      <c r="X144" s="290"/>
      <c r="Y144" s="290"/>
      <c r="Z144" s="290"/>
      <c r="AA144" s="290"/>
      <c r="AB144" s="291"/>
    </row>
    <row r="145" spans="3:28" ht="25.5" customHeight="1">
      <c r="C145" s="306"/>
      <c r="D145" s="284"/>
      <c r="E145" s="285"/>
      <c r="F145" s="289"/>
      <c r="G145" s="290"/>
      <c r="H145" s="290"/>
      <c r="I145" s="290"/>
      <c r="J145" s="290"/>
      <c r="K145" s="290"/>
      <c r="L145" s="290"/>
      <c r="M145" s="290"/>
      <c r="N145" s="290"/>
      <c r="O145" s="290"/>
      <c r="P145" s="290"/>
      <c r="Q145" s="290"/>
      <c r="R145" s="290"/>
      <c r="S145" s="290"/>
      <c r="T145" s="290"/>
      <c r="U145" s="290"/>
      <c r="V145" s="290"/>
      <c r="W145" s="290"/>
      <c r="X145" s="290"/>
      <c r="Y145" s="290"/>
      <c r="Z145" s="290"/>
      <c r="AA145" s="290"/>
      <c r="AB145" s="291"/>
    </row>
    <row r="146" spans="3:28" ht="25.5" customHeight="1">
      <c r="C146" s="306"/>
      <c r="D146" s="284"/>
      <c r="E146" s="285"/>
      <c r="F146" s="289"/>
      <c r="G146" s="290"/>
      <c r="H146" s="290"/>
      <c r="I146" s="290"/>
      <c r="J146" s="290"/>
      <c r="K146" s="290"/>
      <c r="L146" s="290"/>
      <c r="M146" s="290"/>
      <c r="N146" s="290"/>
      <c r="O146" s="290"/>
      <c r="P146" s="290"/>
      <c r="Q146" s="290"/>
      <c r="R146" s="290"/>
      <c r="S146" s="290"/>
      <c r="T146" s="290"/>
      <c r="U146" s="290"/>
      <c r="V146" s="290"/>
      <c r="W146" s="290"/>
      <c r="X146" s="290"/>
      <c r="Y146" s="290"/>
      <c r="Z146" s="290"/>
      <c r="AA146" s="290"/>
      <c r="AB146" s="291"/>
    </row>
    <row r="147" spans="3:28" ht="25.5" customHeight="1">
      <c r="C147" s="306"/>
      <c r="D147" s="284"/>
      <c r="E147" s="285"/>
      <c r="F147" s="289"/>
      <c r="G147" s="290"/>
      <c r="H147" s="290"/>
      <c r="I147" s="290"/>
      <c r="J147" s="290"/>
      <c r="K147" s="290"/>
      <c r="L147" s="290"/>
      <c r="M147" s="290"/>
      <c r="N147" s="290"/>
      <c r="O147" s="290"/>
      <c r="P147" s="290"/>
      <c r="Q147" s="290"/>
      <c r="R147" s="290"/>
      <c r="S147" s="290"/>
      <c r="T147" s="290"/>
      <c r="U147" s="290"/>
      <c r="V147" s="290"/>
      <c r="W147" s="290"/>
      <c r="X147" s="290"/>
      <c r="Y147" s="290"/>
      <c r="Z147" s="290"/>
      <c r="AA147" s="290"/>
      <c r="AB147" s="291"/>
    </row>
    <row r="148" spans="3:28" ht="25.5" customHeight="1">
      <c r="C148" s="306"/>
      <c r="D148" s="284"/>
      <c r="E148" s="285"/>
      <c r="F148" s="289"/>
      <c r="G148" s="290"/>
      <c r="H148" s="290"/>
      <c r="I148" s="290"/>
      <c r="J148" s="290"/>
      <c r="K148" s="290"/>
      <c r="L148" s="290"/>
      <c r="M148" s="290"/>
      <c r="N148" s="290"/>
      <c r="O148" s="290"/>
      <c r="P148" s="290"/>
      <c r="Q148" s="290"/>
      <c r="R148" s="290"/>
      <c r="S148" s="290"/>
      <c r="T148" s="290"/>
      <c r="U148" s="290"/>
      <c r="V148" s="290"/>
      <c r="W148" s="290"/>
      <c r="X148" s="290"/>
      <c r="Y148" s="290"/>
      <c r="Z148" s="290"/>
      <c r="AA148" s="290"/>
      <c r="AB148" s="291"/>
    </row>
    <row r="149" spans="3:28" ht="25.5" customHeight="1">
      <c r="C149" s="306"/>
      <c r="D149" s="284"/>
      <c r="E149" s="285"/>
      <c r="F149" s="289"/>
      <c r="G149" s="290"/>
      <c r="H149" s="290"/>
      <c r="I149" s="290"/>
      <c r="J149" s="290"/>
      <c r="K149" s="290"/>
      <c r="L149" s="290"/>
      <c r="M149" s="290"/>
      <c r="N149" s="290"/>
      <c r="O149" s="290"/>
      <c r="P149" s="290"/>
      <c r="Q149" s="290"/>
      <c r="R149" s="290"/>
      <c r="S149" s="290"/>
      <c r="T149" s="290"/>
      <c r="U149" s="290"/>
      <c r="V149" s="290"/>
      <c r="W149" s="290"/>
      <c r="X149" s="290"/>
      <c r="Y149" s="290"/>
      <c r="Z149" s="290"/>
      <c r="AA149" s="290"/>
      <c r="AB149" s="291"/>
    </row>
    <row r="150" spans="3:28" ht="25.5" customHeight="1">
      <c r="C150" s="306"/>
      <c r="D150" s="284"/>
      <c r="E150" s="285"/>
      <c r="F150" s="289"/>
      <c r="G150" s="290"/>
      <c r="H150" s="290"/>
      <c r="I150" s="290"/>
      <c r="J150" s="290"/>
      <c r="K150" s="290"/>
      <c r="L150" s="290"/>
      <c r="M150" s="290"/>
      <c r="N150" s="290"/>
      <c r="O150" s="290"/>
      <c r="P150" s="290"/>
      <c r="Q150" s="290"/>
      <c r="R150" s="290"/>
      <c r="S150" s="290"/>
      <c r="T150" s="290"/>
      <c r="U150" s="290"/>
      <c r="V150" s="290"/>
      <c r="W150" s="290"/>
      <c r="X150" s="290"/>
      <c r="Y150" s="290"/>
      <c r="Z150" s="290"/>
      <c r="AA150" s="290"/>
      <c r="AB150" s="291"/>
    </row>
    <row r="151" spans="3:28" ht="25.5" customHeight="1">
      <c r="C151" s="306"/>
      <c r="D151" s="284"/>
      <c r="E151" s="285"/>
      <c r="F151" s="289"/>
      <c r="G151" s="290"/>
      <c r="H151" s="290"/>
      <c r="I151" s="290"/>
      <c r="J151" s="290"/>
      <c r="K151" s="290"/>
      <c r="L151" s="290"/>
      <c r="M151" s="290"/>
      <c r="N151" s="290"/>
      <c r="O151" s="290"/>
      <c r="P151" s="290"/>
      <c r="Q151" s="290"/>
      <c r="R151" s="290"/>
      <c r="S151" s="290"/>
      <c r="T151" s="290"/>
      <c r="U151" s="290"/>
      <c r="V151" s="290"/>
      <c r="W151" s="290"/>
      <c r="X151" s="290"/>
      <c r="Y151" s="290"/>
      <c r="Z151" s="290"/>
      <c r="AA151" s="290"/>
      <c r="AB151" s="291"/>
    </row>
    <row r="152" spans="3:28" ht="25.5" customHeight="1">
      <c r="C152" s="306"/>
      <c r="D152" s="284"/>
      <c r="E152" s="285"/>
      <c r="F152" s="289"/>
      <c r="G152" s="290"/>
      <c r="H152" s="290"/>
      <c r="I152" s="290"/>
      <c r="J152" s="290"/>
      <c r="K152" s="290"/>
      <c r="L152" s="290"/>
      <c r="M152" s="290"/>
      <c r="N152" s="290"/>
      <c r="O152" s="290"/>
      <c r="P152" s="290"/>
      <c r="Q152" s="290"/>
      <c r="R152" s="290"/>
      <c r="S152" s="290"/>
      <c r="T152" s="290"/>
      <c r="U152" s="290"/>
      <c r="V152" s="290"/>
      <c r="W152" s="290"/>
      <c r="X152" s="290"/>
      <c r="Y152" s="290"/>
      <c r="Z152" s="290"/>
      <c r="AA152" s="290"/>
      <c r="AB152" s="291"/>
    </row>
    <row r="153" spans="3:28" ht="25.5" customHeight="1">
      <c r="C153" s="306"/>
      <c r="D153" s="284"/>
      <c r="E153" s="285"/>
      <c r="F153" s="289"/>
      <c r="G153" s="290"/>
      <c r="H153" s="290"/>
      <c r="I153" s="290"/>
      <c r="J153" s="290"/>
      <c r="K153" s="290"/>
      <c r="L153" s="290"/>
      <c r="M153" s="290"/>
      <c r="N153" s="290"/>
      <c r="O153" s="290"/>
      <c r="P153" s="290"/>
      <c r="Q153" s="290"/>
      <c r="R153" s="290"/>
      <c r="S153" s="290"/>
      <c r="T153" s="290"/>
      <c r="U153" s="290"/>
      <c r="V153" s="290"/>
      <c r="W153" s="290"/>
      <c r="X153" s="290"/>
      <c r="Y153" s="290"/>
      <c r="Z153" s="290"/>
      <c r="AA153" s="290"/>
      <c r="AB153" s="291"/>
    </row>
    <row r="154" spans="3:28" ht="25.5" customHeight="1">
      <c r="C154" s="306"/>
      <c r="D154" s="284"/>
      <c r="E154" s="285"/>
      <c r="F154" s="289"/>
      <c r="G154" s="290"/>
      <c r="H154" s="290"/>
      <c r="I154" s="290"/>
      <c r="J154" s="290"/>
      <c r="K154" s="290"/>
      <c r="L154" s="290"/>
      <c r="M154" s="290"/>
      <c r="N154" s="290"/>
      <c r="O154" s="290"/>
      <c r="P154" s="290"/>
      <c r="Q154" s="290"/>
      <c r="R154" s="290"/>
      <c r="S154" s="290"/>
      <c r="T154" s="290"/>
      <c r="U154" s="290"/>
      <c r="V154" s="290"/>
      <c r="W154" s="290"/>
      <c r="X154" s="290"/>
      <c r="Y154" s="290"/>
      <c r="Z154" s="290"/>
      <c r="AA154" s="290"/>
      <c r="AB154" s="291"/>
    </row>
    <row r="155" spans="3:28" ht="25.5" customHeight="1">
      <c r="C155" s="306"/>
      <c r="D155" s="284"/>
      <c r="E155" s="285"/>
      <c r="F155" s="289"/>
      <c r="G155" s="290"/>
      <c r="H155" s="290"/>
      <c r="I155" s="290"/>
      <c r="J155" s="290"/>
      <c r="K155" s="290"/>
      <c r="L155" s="290"/>
      <c r="M155" s="290"/>
      <c r="N155" s="290"/>
      <c r="O155" s="290"/>
      <c r="P155" s="290"/>
      <c r="Q155" s="290"/>
      <c r="R155" s="290"/>
      <c r="S155" s="290"/>
      <c r="T155" s="290"/>
      <c r="U155" s="290"/>
      <c r="V155" s="290"/>
      <c r="W155" s="290"/>
      <c r="X155" s="290"/>
      <c r="Y155" s="290"/>
      <c r="Z155" s="290"/>
      <c r="AA155" s="290"/>
      <c r="AB155" s="291"/>
    </row>
    <row r="156" spans="3:28" ht="25.5" customHeight="1">
      <c r="C156" s="306"/>
      <c r="D156" s="284"/>
      <c r="E156" s="285"/>
      <c r="F156" s="289"/>
      <c r="G156" s="290"/>
      <c r="H156" s="290"/>
      <c r="I156" s="290"/>
      <c r="J156" s="290"/>
      <c r="K156" s="290"/>
      <c r="L156" s="290"/>
      <c r="M156" s="290"/>
      <c r="N156" s="290"/>
      <c r="O156" s="290"/>
      <c r="P156" s="290"/>
      <c r="Q156" s="290"/>
      <c r="R156" s="290"/>
      <c r="S156" s="290"/>
      <c r="T156" s="290"/>
      <c r="U156" s="290"/>
      <c r="V156" s="290"/>
      <c r="W156" s="290"/>
      <c r="X156" s="290"/>
      <c r="Y156" s="290"/>
      <c r="Z156" s="290"/>
      <c r="AA156" s="290"/>
      <c r="AB156" s="291"/>
    </row>
    <row r="157" spans="3:28" ht="25.5" customHeight="1">
      <c r="C157" s="307"/>
      <c r="D157" s="184"/>
      <c r="E157" s="186"/>
      <c r="F157" s="292"/>
      <c r="G157" s="293"/>
      <c r="H157" s="293"/>
      <c r="I157" s="293"/>
      <c r="J157" s="293"/>
      <c r="K157" s="293"/>
      <c r="L157" s="293"/>
      <c r="M157" s="293"/>
      <c r="N157" s="293"/>
      <c r="O157" s="293"/>
      <c r="P157" s="293"/>
      <c r="Q157" s="293"/>
      <c r="R157" s="293"/>
      <c r="S157" s="293"/>
      <c r="T157" s="293"/>
      <c r="U157" s="293"/>
      <c r="V157" s="293"/>
      <c r="W157" s="293"/>
      <c r="X157" s="293"/>
      <c r="Y157" s="293"/>
      <c r="Z157" s="293"/>
      <c r="AA157" s="293"/>
      <c r="AB157" s="294"/>
    </row>
    <row r="158" spans="2:28" ht="20.25">
      <c r="B158" s="36"/>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row>
    <row r="159" spans="2:28" ht="29.25">
      <c r="B159" s="172" t="s">
        <v>213</v>
      </c>
      <c r="C159" s="172"/>
      <c r="D159" s="172"/>
      <c r="E159" s="172"/>
      <c r="F159" s="172"/>
      <c r="G159" s="172"/>
      <c r="H159" s="172"/>
      <c r="I159" s="172"/>
      <c r="J159" s="172"/>
      <c r="K159" s="172"/>
      <c r="L159" s="172"/>
      <c r="M159" s="172"/>
      <c r="N159" s="172"/>
      <c r="O159" s="172"/>
      <c r="P159" s="172"/>
      <c r="Q159" s="172"/>
      <c r="R159" s="172"/>
      <c r="S159" s="172"/>
      <c r="T159" s="172"/>
      <c r="U159" s="172"/>
      <c r="V159" s="172"/>
      <c r="W159" s="172"/>
      <c r="X159" s="172"/>
      <c r="Y159" s="172"/>
      <c r="Z159" s="172"/>
      <c r="AA159" s="172"/>
      <c r="AB159" s="172"/>
    </row>
    <row r="160" spans="2:28" ht="25.5" customHeight="1">
      <c r="B160"/>
      <c r="C160" s="173" t="s">
        <v>233</v>
      </c>
      <c r="D160" s="173"/>
      <c r="E160" s="173"/>
      <c r="F160" s="173"/>
      <c r="G160" s="173"/>
      <c r="H160" s="173"/>
      <c r="I160" s="173"/>
      <c r="J160" s="173"/>
      <c r="K160" s="173"/>
      <c r="L160" s="173"/>
      <c r="M160" s="173"/>
      <c r="N160" s="173"/>
      <c r="O160" s="173"/>
      <c r="P160" s="173"/>
      <c r="Q160" s="173"/>
      <c r="R160" s="173"/>
      <c r="S160" s="173"/>
      <c r="T160" s="173"/>
      <c r="U160" s="173"/>
      <c r="V160" s="173"/>
      <c r="W160" s="173"/>
      <c r="X160" s="173"/>
      <c r="Y160" s="173"/>
      <c r="Z160" s="173"/>
      <c r="AA160" s="173"/>
      <c r="AB160" s="173"/>
    </row>
    <row r="161" spans="2:28" ht="25.5" customHeight="1" thickBot="1">
      <c r="B161" s="23"/>
      <c r="C161" s="174" t="s">
        <v>234</v>
      </c>
      <c r="D161" s="174"/>
      <c r="E161" s="174"/>
      <c r="F161" s="174"/>
      <c r="G161" s="174"/>
      <c r="H161" s="174"/>
      <c r="I161" s="174"/>
      <c r="J161" s="174"/>
      <c r="K161" s="174"/>
      <c r="L161" s="174"/>
      <c r="M161" s="174"/>
      <c r="N161" s="174"/>
      <c r="O161" s="174"/>
      <c r="P161" s="174"/>
      <c r="Q161" s="174"/>
      <c r="R161" s="174"/>
      <c r="S161" s="174"/>
      <c r="T161" s="174"/>
      <c r="U161" s="174"/>
      <c r="V161" s="174"/>
      <c r="W161" s="174"/>
      <c r="X161" s="174"/>
      <c r="Y161" s="174"/>
      <c r="Z161" s="174"/>
      <c r="AA161" s="174"/>
      <c r="AB161" s="174"/>
    </row>
    <row r="162" spans="3:28" ht="18" customHeight="1">
      <c r="C162" s="175" t="s">
        <v>37</v>
      </c>
      <c r="D162" s="176"/>
      <c r="E162" s="175" t="s">
        <v>152</v>
      </c>
      <c r="F162" s="179"/>
      <c r="G162" s="179"/>
      <c r="H162" s="179"/>
      <c r="I162" s="179"/>
      <c r="J162" s="179"/>
      <c r="K162" s="179"/>
      <c r="L162" s="179"/>
      <c r="M162" s="179"/>
      <c r="N162" s="179"/>
      <c r="O162" s="179"/>
      <c r="P162" s="179"/>
      <c r="Q162" s="176"/>
      <c r="R162" s="175" t="s">
        <v>153</v>
      </c>
      <c r="S162" s="179"/>
      <c r="T162" s="179"/>
      <c r="U162" s="179"/>
      <c r="V162" s="179"/>
      <c r="W162" s="179"/>
      <c r="X162" s="179"/>
      <c r="Y162" s="179"/>
      <c r="Z162" s="179"/>
      <c r="AA162" s="176"/>
      <c r="AB162" s="21"/>
    </row>
    <row r="163" spans="3:28" ht="18" customHeight="1">
      <c r="C163" s="177"/>
      <c r="D163" s="178"/>
      <c r="E163" s="177"/>
      <c r="F163" s="180"/>
      <c r="G163" s="180"/>
      <c r="H163" s="180"/>
      <c r="I163" s="180"/>
      <c r="J163" s="180"/>
      <c r="K163" s="180"/>
      <c r="L163" s="180"/>
      <c r="M163" s="180"/>
      <c r="N163" s="180"/>
      <c r="O163" s="180"/>
      <c r="P163" s="180"/>
      <c r="Q163" s="178"/>
      <c r="R163" s="177"/>
      <c r="S163" s="180"/>
      <c r="T163" s="180"/>
      <c r="U163" s="180"/>
      <c r="V163" s="180"/>
      <c r="W163" s="180"/>
      <c r="X163" s="180"/>
      <c r="Y163" s="180"/>
      <c r="Z163" s="180"/>
      <c r="AA163" s="178"/>
      <c r="AB163" s="21"/>
    </row>
    <row r="164" spans="3:28" ht="30" customHeight="1">
      <c r="C164" s="148" t="s">
        <v>154</v>
      </c>
      <c r="D164" s="149"/>
      <c r="E164" s="154" t="s">
        <v>155</v>
      </c>
      <c r="F164" s="155"/>
      <c r="G164" s="155"/>
      <c r="H164" s="156"/>
      <c r="I164" s="157" t="s">
        <v>159</v>
      </c>
      <c r="J164" s="158"/>
      <c r="K164" s="158"/>
      <c r="L164" s="158"/>
      <c r="M164" s="158"/>
      <c r="N164" s="158"/>
      <c r="O164" s="158"/>
      <c r="P164" s="158"/>
      <c r="Q164" s="159"/>
      <c r="R164" s="160" t="s">
        <v>190</v>
      </c>
      <c r="S164" s="161"/>
      <c r="T164" s="161"/>
      <c r="U164" s="161"/>
      <c r="V164" s="161" t="s">
        <v>157</v>
      </c>
      <c r="W164" s="161"/>
      <c r="X164" s="161"/>
      <c r="Y164" s="161" t="s">
        <v>158</v>
      </c>
      <c r="Z164" s="161"/>
      <c r="AA164" s="162"/>
      <c r="AB164" s="6"/>
    </row>
    <row r="165" spans="3:28" ht="30" customHeight="1">
      <c r="C165" s="150"/>
      <c r="D165" s="151"/>
      <c r="E165" s="163" t="s">
        <v>156</v>
      </c>
      <c r="F165" s="164"/>
      <c r="G165" s="164"/>
      <c r="H165" s="165"/>
      <c r="I165" s="166" t="s">
        <v>222</v>
      </c>
      <c r="J165" s="167"/>
      <c r="K165" s="167"/>
      <c r="L165" s="168"/>
      <c r="M165" s="166" t="s">
        <v>223</v>
      </c>
      <c r="N165" s="167"/>
      <c r="O165" s="167"/>
      <c r="P165" s="167"/>
      <c r="Q165" s="169"/>
      <c r="R165" s="170">
        <v>134.6</v>
      </c>
      <c r="S165" s="132"/>
      <c r="T165" s="132"/>
      <c r="U165" s="129" t="s">
        <v>160</v>
      </c>
      <c r="V165" s="131">
        <v>67.3</v>
      </c>
      <c r="W165" s="132"/>
      <c r="X165" s="129" t="s">
        <v>160</v>
      </c>
      <c r="Y165" s="135">
        <v>50</v>
      </c>
      <c r="Z165" s="136"/>
      <c r="AA165" s="139" t="s">
        <v>161</v>
      </c>
      <c r="AB165" s="21"/>
    </row>
    <row r="166" spans="3:28" ht="30" customHeight="1" thickBot="1">
      <c r="C166" s="152"/>
      <c r="D166" s="153"/>
      <c r="E166" s="141" t="s">
        <v>224</v>
      </c>
      <c r="F166" s="142"/>
      <c r="G166" s="142"/>
      <c r="H166" s="143"/>
      <c r="I166" s="144" t="s">
        <v>189</v>
      </c>
      <c r="J166" s="145"/>
      <c r="K166" s="145"/>
      <c r="L166" s="146"/>
      <c r="M166" s="144" t="s">
        <v>188</v>
      </c>
      <c r="N166" s="145"/>
      <c r="O166" s="145"/>
      <c r="P166" s="145"/>
      <c r="Q166" s="147"/>
      <c r="R166" s="171"/>
      <c r="S166" s="134"/>
      <c r="T166" s="134"/>
      <c r="U166" s="130"/>
      <c r="V166" s="133"/>
      <c r="W166" s="134"/>
      <c r="X166" s="130"/>
      <c r="Y166" s="137"/>
      <c r="Z166" s="138"/>
      <c r="AA166" s="140"/>
      <c r="AB166" s="21"/>
    </row>
    <row r="167" spans="3:28" ht="30" customHeight="1">
      <c r="C167" s="118">
        <v>1</v>
      </c>
      <c r="D167" s="119"/>
      <c r="E167" s="120" t="s">
        <v>155</v>
      </c>
      <c r="F167" s="121"/>
      <c r="G167" s="121"/>
      <c r="H167" s="122"/>
      <c r="I167" s="123"/>
      <c r="J167" s="124"/>
      <c r="K167" s="124"/>
      <c r="L167" s="124"/>
      <c r="M167" s="124"/>
      <c r="N167" s="124"/>
      <c r="O167" s="124"/>
      <c r="P167" s="124"/>
      <c r="Q167" s="125"/>
      <c r="R167" s="126" t="s">
        <v>190</v>
      </c>
      <c r="S167" s="127"/>
      <c r="T167" s="127"/>
      <c r="U167" s="127"/>
      <c r="V167" s="127" t="s">
        <v>157</v>
      </c>
      <c r="W167" s="127"/>
      <c r="X167" s="127"/>
      <c r="Y167" s="127" t="s">
        <v>158</v>
      </c>
      <c r="Z167" s="127"/>
      <c r="AA167" s="128"/>
      <c r="AB167" s="21"/>
    </row>
    <row r="168" spans="3:28" ht="30" customHeight="1">
      <c r="C168" s="95"/>
      <c r="D168" s="96"/>
      <c r="E168" s="58" t="s">
        <v>156</v>
      </c>
      <c r="F168" s="59"/>
      <c r="G168" s="59"/>
      <c r="H168" s="60"/>
      <c r="I168" s="61" t="s">
        <v>226</v>
      </c>
      <c r="J168" s="62"/>
      <c r="K168" s="62"/>
      <c r="L168" s="63"/>
      <c r="M168" s="61" t="s">
        <v>223</v>
      </c>
      <c r="N168" s="62"/>
      <c r="O168" s="62"/>
      <c r="P168" s="62"/>
      <c r="Q168" s="64"/>
      <c r="R168" s="65"/>
      <c r="S168" s="66"/>
      <c r="T168" s="66"/>
      <c r="U168" s="74" t="s">
        <v>160</v>
      </c>
      <c r="V168" s="76">
        <f>IF(R168="","",ROUNDDOWN(R168*Y168/100,2))</f>
      </c>
      <c r="W168" s="66"/>
      <c r="X168" s="74" t="s">
        <v>160</v>
      </c>
      <c r="Y168" s="83"/>
      <c r="Z168" s="84"/>
      <c r="AA168" s="69" t="s">
        <v>161</v>
      </c>
      <c r="AB168" s="21"/>
    </row>
    <row r="169" spans="3:28" ht="30" customHeight="1">
      <c r="C169" s="97"/>
      <c r="D169" s="98"/>
      <c r="E169" s="88"/>
      <c r="F169" s="89"/>
      <c r="G169" s="89"/>
      <c r="H169" s="90"/>
      <c r="I169" s="113"/>
      <c r="J169" s="114"/>
      <c r="K169" s="114"/>
      <c r="L169" s="115"/>
      <c r="M169" s="113"/>
      <c r="N169" s="114"/>
      <c r="O169" s="114"/>
      <c r="P169" s="114"/>
      <c r="Q169" s="116"/>
      <c r="R169" s="111"/>
      <c r="S169" s="112"/>
      <c r="T169" s="112"/>
      <c r="U169" s="82"/>
      <c r="V169" s="117"/>
      <c r="W169" s="112"/>
      <c r="X169" s="82"/>
      <c r="Y169" s="85"/>
      <c r="Z169" s="86"/>
      <c r="AA169" s="87"/>
      <c r="AB169" s="20"/>
    </row>
    <row r="170" spans="3:28" ht="30" customHeight="1">
      <c r="C170" s="93">
        <v>2</v>
      </c>
      <c r="D170" s="94"/>
      <c r="E170" s="99" t="s">
        <v>155</v>
      </c>
      <c r="F170" s="100"/>
      <c r="G170" s="100"/>
      <c r="H170" s="101"/>
      <c r="I170" s="102"/>
      <c r="J170" s="103"/>
      <c r="K170" s="103"/>
      <c r="L170" s="103"/>
      <c r="M170" s="103"/>
      <c r="N170" s="103"/>
      <c r="O170" s="103"/>
      <c r="P170" s="103"/>
      <c r="Q170" s="104"/>
      <c r="R170" s="105" t="s">
        <v>190</v>
      </c>
      <c r="S170" s="106"/>
      <c r="T170" s="106"/>
      <c r="U170" s="106"/>
      <c r="V170" s="91" t="s">
        <v>157</v>
      </c>
      <c r="W170" s="91"/>
      <c r="X170" s="91"/>
      <c r="Y170" s="91" t="s">
        <v>158</v>
      </c>
      <c r="Z170" s="91"/>
      <c r="AA170" s="92"/>
      <c r="AB170" s="20"/>
    </row>
    <row r="171" spans="3:28" ht="30" customHeight="1">
      <c r="C171" s="95"/>
      <c r="D171" s="96"/>
      <c r="E171" s="58" t="s">
        <v>156</v>
      </c>
      <c r="F171" s="59"/>
      <c r="G171" s="59"/>
      <c r="H171" s="60"/>
      <c r="I171" s="61" t="s">
        <v>226</v>
      </c>
      <c r="J171" s="62"/>
      <c r="K171" s="62"/>
      <c r="L171" s="63"/>
      <c r="M171" s="61" t="s">
        <v>223</v>
      </c>
      <c r="N171" s="62"/>
      <c r="O171" s="62"/>
      <c r="P171" s="62"/>
      <c r="Q171" s="64"/>
      <c r="R171" s="65"/>
      <c r="S171" s="66"/>
      <c r="T171" s="66"/>
      <c r="U171" s="74" t="s">
        <v>160</v>
      </c>
      <c r="V171" s="76">
        <f>IF(R171="","",ROUNDDOWN(R171*Y171/100,2))</f>
      </c>
      <c r="W171" s="66"/>
      <c r="X171" s="74" t="s">
        <v>160</v>
      </c>
      <c r="Y171" s="83"/>
      <c r="Z171" s="84"/>
      <c r="AA171" s="69" t="s">
        <v>161</v>
      </c>
      <c r="AB171" s="20"/>
    </row>
    <row r="172" spans="3:28" ht="30" customHeight="1">
      <c r="C172" s="97"/>
      <c r="D172" s="98"/>
      <c r="E172" s="88"/>
      <c r="F172" s="89"/>
      <c r="G172" s="89"/>
      <c r="H172" s="90"/>
      <c r="I172" s="113"/>
      <c r="J172" s="114"/>
      <c r="K172" s="114"/>
      <c r="L172" s="115"/>
      <c r="M172" s="113"/>
      <c r="N172" s="114"/>
      <c r="O172" s="114"/>
      <c r="P172" s="114"/>
      <c r="Q172" s="116"/>
      <c r="R172" s="111"/>
      <c r="S172" s="112"/>
      <c r="T172" s="112"/>
      <c r="U172" s="82"/>
      <c r="V172" s="117"/>
      <c r="W172" s="112"/>
      <c r="X172" s="82"/>
      <c r="Y172" s="85"/>
      <c r="Z172" s="86"/>
      <c r="AA172" s="87"/>
      <c r="AB172" s="20"/>
    </row>
    <row r="173" spans="3:28" ht="30" customHeight="1">
      <c r="C173" s="93">
        <v>3</v>
      </c>
      <c r="D173" s="94"/>
      <c r="E173" s="99" t="s">
        <v>155</v>
      </c>
      <c r="F173" s="100"/>
      <c r="G173" s="100"/>
      <c r="H173" s="101"/>
      <c r="I173" s="102"/>
      <c r="J173" s="103"/>
      <c r="K173" s="103"/>
      <c r="L173" s="103"/>
      <c r="M173" s="103"/>
      <c r="N173" s="103"/>
      <c r="O173" s="103"/>
      <c r="P173" s="103"/>
      <c r="Q173" s="104"/>
      <c r="R173" s="105" t="s">
        <v>190</v>
      </c>
      <c r="S173" s="106"/>
      <c r="T173" s="106"/>
      <c r="U173" s="106"/>
      <c r="V173" s="91" t="s">
        <v>157</v>
      </c>
      <c r="W173" s="91"/>
      <c r="X173" s="91"/>
      <c r="Y173" s="91" t="s">
        <v>158</v>
      </c>
      <c r="Z173" s="91"/>
      <c r="AA173" s="92"/>
      <c r="AB173" s="20"/>
    </row>
    <row r="174" spans="3:28" ht="30" customHeight="1">
      <c r="C174" s="95"/>
      <c r="D174" s="96"/>
      <c r="E174" s="58" t="s">
        <v>156</v>
      </c>
      <c r="F174" s="59"/>
      <c r="G174" s="59"/>
      <c r="H174" s="60"/>
      <c r="I174" s="61" t="s">
        <v>226</v>
      </c>
      <c r="J174" s="62"/>
      <c r="K174" s="62"/>
      <c r="L174" s="63"/>
      <c r="M174" s="61" t="s">
        <v>223</v>
      </c>
      <c r="N174" s="62"/>
      <c r="O174" s="62"/>
      <c r="P174" s="62"/>
      <c r="Q174" s="64"/>
      <c r="R174" s="65"/>
      <c r="S174" s="66"/>
      <c r="T174" s="66"/>
      <c r="U174" s="74" t="s">
        <v>160</v>
      </c>
      <c r="V174" s="76">
        <f>IF(R174="","",ROUNDDOWN(R174*Y174/100,2))</f>
      </c>
      <c r="W174" s="66"/>
      <c r="X174" s="74" t="s">
        <v>160</v>
      </c>
      <c r="Y174" s="83"/>
      <c r="Z174" s="84"/>
      <c r="AA174" s="69" t="s">
        <v>161</v>
      </c>
      <c r="AB174" s="20"/>
    </row>
    <row r="175" spans="3:28" ht="30" customHeight="1">
      <c r="C175" s="97"/>
      <c r="D175" s="98"/>
      <c r="E175" s="88"/>
      <c r="F175" s="89"/>
      <c r="G175" s="89"/>
      <c r="H175" s="90"/>
      <c r="I175" s="113"/>
      <c r="J175" s="114"/>
      <c r="K175" s="114"/>
      <c r="L175" s="115"/>
      <c r="M175" s="113"/>
      <c r="N175" s="114"/>
      <c r="O175" s="114"/>
      <c r="P175" s="114"/>
      <c r="Q175" s="116"/>
      <c r="R175" s="111"/>
      <c r="S175" s="112"/>
      <c r="T175" s="112"/>
      <c r="U175" s="82"/>
      <c r="V175" s="117"/>
      <c r="W175" s="112"/>
      <c r="X175" s="82"/>
      <c r="Y175" s="85"/>
      <c r="Z175" s="86"/>
      <c r="AA175" s="87"/>
      <c r="AB175" s="20"/>
    </row>
    <row r="176" spans="3:28" ht="30" customHeight="1">
      <c r="C176" s="93">
        <v>4</v>
      </c>
      <c r="D176" s="94"/>
      <c r="E176" s="99" t="s">
        <v>155</v>
      </c>
      <c r="F176" s="100"/>
      <c r="G176" s="100"/>
      <c r="H176" s="101"/>
      <c r="I176" s="102"/>
      <c r="J176" s="103"/>
      <c r="K176" s="103"/>
      <c r="L176" s="103"/>
      <c r="M176" s="103"/>
      <c r="N176" s="103"/>
      <c r="O176" s="103"/>
      <c r="P176" s="103"/>
      <c r="Q176" s="104"/>
      <c r="R176" s="105" t="s">
        <v>190</v>
      </c>
      <c r="S176" s="106"/>
      <c r="T176" s="106"/>
      <c r="U176" s="106"/>
      <c r="V176" s="91" t="s">
        <v>157</v>
      </c>
      <c r="W176" s="91"/>
      <c r="X176" s="91"/>
      <c r="Y176" s="91" t="s">
        <v>158</v>
      </c>
      <c r="Z176" s="91"/>
      <c r="AA176" s="92"/>
      <c r="AB176" s="20"/>
    </row>
    <row r="177" spans="3:28" ht="30" customHeight="1">
      <c r="C177" s="95"/>
      <c r="D177" s="96"/>
      <c r="E177" s="58" t="s">
        <v>156</v>
      </c>
      <c r="F177" s="59"/>
      <c r="G177" s="59"/>
      <c r="H177" s="60"/>
      <c r="I177" s="61" t="s">
        <v>226</v>
      </c>
      <c r="J177" s="62"/>
      <c r="K177" s="62"/>
      <c r="L177" s="63"/>
      <c r="M177" s="61" t="s">
        <v>223</v>
      </c>
      <c r="N177" s="62"/>
      <c r="O177" s="62"/>
      <c r="P177" s="62"/>
      <c r="Q177" s="64"/>
      <c r="R177" s="65"/>
      <c r="S177" s="66"/>
      <c r="T177" s="66"/>
      <c r="U177" s="74" t="s">
        <v>160</v>
      </c>
      <c r="V177" s="76">
        <f>IF(R177="","",ROUNDDOWN(R177*Y177/100,2))</f>
      </c>
      <c r="W177" s="66"/>
      <c r="X177" s="74" t="s">
        <v>160</v>
      </c>
      <c r="Y177" s="83"/>
      <c r="Z177" s="84"/>
      <c r="AA177" s="69" t="s">
        <v>161</v>
      </c>
      <c r="AB177" s="20"/>
    </row>
    <row r="178" spans="3:28" ht="30" customHeight="1">
      <c r="C178" s="97"/>
      <c r="D178" s="98"/>
      <c r="E178" s="88"/>
      <c r="F178" s="89"/>
      <c r="G178" s="89"/>
      <c r="H178" s="90"/>
      <c r="I178" s="113"/>
      <c r="J178" s="114"/>
      <c r="K178" s="114"/>
      <c r="L178" s="115"/>
      <c r="M178" s="113"/>
      <c r="N178" s="114"/>
      <c r="O178" s="114"/>
      <c r="P178" s="114"/>
      <c r="Q178" s="116"/>
      <c r="R178" s="111"/>
      <c r="S178" s="112"/>
      <c r="T178" s="112"/>
      <c r="U178" s="82"/>
      <c r="V178" s="117"/>
      <c r="W178" s="112"/>
      <c r="X178" s="82"/>
      <c r="Y178" s="85"/>
      <c r="Z178" s="86"/>
      <c r="AA178" s="87"/>
      <c r="AB178" s="20"/>
    </row>
    <row r="179" spans="3:28" ht="30" customHeight="1">
      <c r="C179" s="93">
        <v>5</v>
      </c>
      <c r="D179" s="94"/>
      <c r="E179" s="99" t="s">
        <v>155</v>
      </c>
      <c r="F179" s="100"/>
      <c r="G179" s="100"/>
      <c r="H179" s="101"/>
      <c r="I179" s="102"/>
      <c r="J179" s="103"/>
      <c r="K179" s="103"/>
      <c r="L179" s="103"/>
      <c r="M179" s="103"/>
      <c r="N179" s="103"/>
      <c r="O179" s="103"/>
      <c r="P179" s="103"/>
      <c r="Q179" s="104"/>
      <c r="R179" s="105" t="s">
        <v>190</v>
      </c>
      <c r="S179" s="106"/>
      <c r="T179" s="106"/>
      <c r="U179" s="106"/>
      <c r="V179" s="91" t="s">
        <v>157</v>
      </c>
      <c r="W179" s="91"/>
      <c r="X179" s="91"/>
      <c r="Y179" s="91" t="s">
        <v>158</v>
      </c>
      <c r="Z179" s="91"/>
      <c r="AA179" s="92"/>
      <c r="AB179" s="20"/>
    </row>
    <row r="180" spans="3:28" ht="30" customHeight="1">
      <c r="C180" s="95"/>
      <c r="D180" s="96"/>
      <c r="E180" s="58" t="s">
        <v>156</v>
      </c>
      <c r="F180" s="59"/>
      <c r="G180" s="59"/>
      <c r="H180" s="60"/>
      <c r="I180" s="61" t="s">
        <v>226</v>
      </c>
      <c r="J180" s="62"/>
      <c r="K180" s="62"/>
      <c r="L180" s="63"/>
      <c r="M180" s="61" t="s">
        <v>223</v>
      </c>
      <c r="N180" s="62"/>
      <c r="O180" s="62"/>
      <c r="P180" s="62"/>
      <c r="Q180" s="64"/>
      <c r="R180" s="65"/>
      <c r="S180" s="66"/>
      <c r="T180" s="66"/>
      <c r="U180" s="74" t="s">
        <v>160</v>
      </c>
      <c r="V180" s="76">
        <f>IF(R180="","",ROUNDDOWN(R180*Y180/100,2))</f>
      </c>
      <c r="W180" s="66"/>
      <c r="X180" s="74" t="s">
        <v>160</v>
      </c>
      <c r="Y180" s="83"/>
      <c r="Z180" s="84"/>
      <c r="AA180" s="69" t="s">
        <v>161</v>
      </c>
      <c r="AB180" s="20"/>
    </row>
    <row r="181" spans="3:28" ht="30" customHeight="1">
      <c r="C181" s="97"/>
      <c r="D181" s="98"/>
      <c r="E181" s="88"/>
      <c r="F181" s="89"/>
      <c r="G181" s="89"/>
      <c r="H181" s="90"/>
      <c r="I181" s="113"/>
      <c r="J181" s="114"/>
      <c r="K181" s="114"/>
      <c r="L181" s="115"/>
      <c r="M181" s="113"/>
      <c r="N181" s="114"/>
      <c r="O181" s="114"/>
      <c r="P181" s="114"/>
      <c r="Q181" s="116"/>
      <c r="R181" s="111"/>
      <c r="S181" s="112"/>
      <c r="T181" s="112"/>
      <c r="U181" s="82"/>
      <c r="V181" s="117"/>
      <c r="W181" s="112"/>
      <c r="X181" s="82"/>
      <c r="Y181" s="85"/>
      <c r="Z181" s="86"/>
      <c r="AA181" s="87"/>
      <c r="AB181" s="20"/>
    </row>
    <row r="182" spans="3:28" ht="30" customHeight="1">
      <c r="C182" s="93">
        <v>6</v>
      </c>
      <c r="D182" s="94"/>
      <c r="E182" s="99" t="s">
        <v>155</v>
      </c>
      <c r="F182" s="100"/>
      <c r="G182" s="100"/>
      <c r="H182" s="101"/>
      <c r="I182" s="102"/>
      <c r="J182" s="103"/>
      <c r="K182" s="103"/>
      <c r="L182" s="103"/>
      <c r="M182" s="103"/>
      <c r="N182" s="103"/>
      <c r="O182" s="103"/>
      <c r="P182" s="103"/>
      <c r="Q182" s="104"/>
      <c r="R182" s="105" t="s">
        <v>190</v>
      </c>
      <c r="S182" s="106"/>
      <c r="T182" s="106"/>
      <c r="U182" s="106"/>
      <c r="V182" s="91" t="s">
        <v>157</v>
      </c>
      <c r="W182" s="91"/>
      <c r="X182" s="91"/>
      <c r="Y182" s="91" t="s">
        <v>158</v>
      </c>
      <c r="Z182" s="91"/>
      <c r="AA182" s="92"/>
      <c r="AB182" s="20"/>
    </row>
    <row r="183" spans="3:28" ht="30" customHeight="1">
      <c r="C183" s="95"/>
      <c r="D183" s="96"/>
      <c r="E183" s="58" t="s">
        <v>156</v>
      </c>
      <c r="F183" s="59"/>
      <c r="G183" s="59"/>
      <c r="H183" s="60"/>
      <c r="I183" s="61" t="s">
        <v>226</v>
      </c>
      <c r="J183" s="62"/>
      <c r="K183" s="62"/>
      <c r="L183" s="63"/>
      <c r="M183" s="61" t="s">
        <v>223</v>
      </c>
      <c r="N183" s="62"/>
      <c r="O183" s="62"/>
      <c r="P183" s="62"/>
      <c r="Q183" s="64"/>
      <c r="R183" s="65"/>
      <c r="S183" s="66"/>
      <c r="T183" s="66"/>
      <c r="U183" s="74" t="s">
        <v>160</v>
      </c>
      <c r="V183" s="76">
        <f>IF(R183="","",ROUNDDOWN(R183*Y183/100,2))</f>
      </c>
      <c r="W183" s="66"/>
      <c r="X183" s="74" t="s">
        <v>160</v>
      </c>
      <c r="Y183" s="83"/>
      <c r="Z183" s="84"/>
      <c r="AA183" s="69" t="s">
        <v>161</v>
      </c>
      <c r="AB183" s="20"/>
    </row>
    <row r="184" spans="3:28" ht="30" customHeight="1">
      <c r="C184" s="97"/>
      <c r="D184" s="98"/>
      <c r="E184" s="88"/>
      <c r="F184" s="89"/>
      <c r="G184" s="89"/>
      <c r="H184" s="90"/>
      <c r="I184" s="113"/>
      <c r="J184" s="114"/>
      <c r="K184" s="114"/>
      <c r="L184" s="115"/>
      <c r="M184" s="113"/>
      <c r="N184" s="114"/>
      <c r="O184" s="114"/>
      <c r="P184" s="114"/>
      <c r="Q184" s="116"/>
      <c r="R184" s="111"/>
      <c r="S184" s="112"/>
      <c r="T184" s="112"/>
      <c r="U184" s="82"/>
      <c r="V184" s="117"/>
      <c r="W184" s="112"/>
      <c r="X184" s="82"/>
      <c r="Y184" s="85"/>
      <c r="Z184" s="86"/>
      <c r="AA184" s="87"/>
      <c r="AB184" s="20"/>
    </row>
    <row r="185" spans="3:28" ht="30" customHeight="1">
      <c r="C185" s="93">
        <v>7</v>
      </c>
      <c r="D185" s="94"/>
      <c r="E185" s="99" t="s">
        <v>155</v>
      </c>
      <c r="F185" s="100"/>
      <c r="G185" s="100"/>
      <c r="H185" s="101"/>
      <c r="I185" s="102"/>
      <c r="J185" s="103"/>
      <c r="K185" s="103"/>
      <c r="L185" s="103"/>
      <c r="M185" s="103"/>
      <c r="N185" s="103"/>
      <c r="O185" s="103"/>
      <c r="P185" s="103"/>
      <c r="Q185" s="104"/>
      <c r="R185" s="105" t="s">
        <v>190</v>
      </c>
      <c r="S185" s="106"/>
      <c r="T185" s="106"/>
      <c r="U185" s="106"/>
      <c r="V185" s="91" t="s">
        <v>157</v>
      </c>
      <c r="W185" s="91"/>
      <c r="X185" s="91"/>
      <c r="Y185" s="91" t="s">
        <v>158</v>
      </c>
      <c r="Z185" s="91"/>
      <c r="AA185" s="92"/>
      <c r="AB185" s="20"/>
    </row>
    <row r="186" spans="3:28" ht="30" customHeight="1">
      <c r="C186" s="95"/>
      <c r="D186" s="96"/>
      <c r="E186" s="58" t="s">
        <v>156</v>
      </c>
      <c r="F186" s="59"/>
      <c r="G186" s="59"/>
      <c r="H186" s="60"/>
      <c r="I186" s="61" t="s">
        <v>226</v>
      </c>
      <c r="J186" s="62"/>
      <c r="K186" s="62"/>
      <c r="L186" s="63"/>
      <c r="M186" s="61" t="s">
        <v>223</v>
      </c>
      <c r="N186" s="62"/>
      <c r="O186" s="62"/>
      <c r="P186" s="62"/>
      <c r="Q186" s="64"/>
      <c r="R186" s="65"/>
      <c r="S186" s="66"/>
      <c r="T186" s="66"/>
      <c r="U186" s="74" t="s">
        <v>160</v>
      </c>
      <c r="V186" s="76">
        <f>IF(R186="","",ROUNDDOWN(R186*Y186/100,2))</f>
      </c>
      <c r="W186" s="66"/>
      <c r="X186" s="74" t="s">
        <v>160</v>
      </c>
      <c r="Y186" s="83"/>
      <c r="Z186" s="84"/>
      <c r="AA186" s="69" t="s">
        <v>161</v>
      </c>
      <c r="AB186" s="20"/>
    </row>
    <row r="187" spans="3:28" ht="30" customHeight="1">
      <c r="C187" s="97"/>
      <c r="D187" s="98"/>
      <c r="E187" s="88"/>
      <c r="F187" s="89"/>
      <c r="G187" s="89"/>
      <c r="H187" s="90"/>
      <c r="I187" s="113"/>
      <c r="J187" s="114"/>
      <c r="K187" s="114"/>
      <c r="L187" s="115"/>
      <c r="M187" s="113"/>
      <c r="N187" s="114"/>
      <c r="O187" s="114"/>
      <c r="P187" s="114"/>
      <c r="Q187" s="116"/>
      <c r="R187" s="111"/>
      <c r="S187" s="112"/>
      <c r="T187" s="112"/>
      <c r="U187" s="82"/>
      <c r="V187" s="117"/>
      <c r="W187" s="112"/>
      <c r="X187" s="82"/>
      <c r="Y187" s="85"/>
      <c r="Z187" s="86"/>
      <c r="AA187" s="87"/>
      <c r="AB187" s="20"/>
    </row>
    <row r="188" spans="3:28" ht="30" customHeight="1">
      <c r="C188" s="93">
        <v>8</v>
      </c>
      <c r="D188" s="94"/>
      <c r="E188" s="99" t="s">
        <v>155</v>
      </c>
      <c r="F188" s="100"/>
      <c r="G188" s="100"/>
      <c r="H188" s="101"/>
      <c r="I188" s="102"/>
      <c r="J188" s="103"/>
      <c r="K188" s="103"/>
      <c r="L188" s="103"/>
      <c r="M188" s="103"/>
      <c r="N188" s="103"/>
      <c r="O188" s="103"/>
      <c r="P188" s="103"/>
      <c r="Q188" s="104"/>
      <c r="R188" s="105" t="s">
        <v>190</v>
      </c>
      <c r="S188" s="106"/>
      <c r="T188" s="106"/>
      <c r="U188" s="106"/>
      <c r="V188" s="91" t="s">
        <v>157</v>
      </c>
      <c r="W188" s="91"/>
      <c r="X188" s="91"/>
      <c r="Y188" s="91" t="s">
        <v>158</v>
      </c>
      <c r="Z188" s="91"/>
      <c r="AA188" s="92"/>
      <c r="AB188" s="20"/>
    </row>
    <row r="189" spans="3:28" ht="30" customHeight="1">
      <c r="C189" s="95"/>
      <c r="D189" s="96"/>
      <c r="E189" s="58" t="s">
        <v>156</v>
      </c>
      <c r="F189" s="59"/>
      <c r="G189" s="59"/>
      <c r="H189" s="60"/>
      <c r="I189" s="61" t="s">
        <v>226</v>
      </c>
      <c r="J189" s="62"/>
      <c r="K189" s="62"/>
      <c r="L189" s="63"/>
      <c r="M189" s="61" t="s">
        <v>223</v>
      </c>
      <c r="N189" s="62"/>
      <c r="O189" s="62"/>
      <c r="P189" s="62"/>
      <c r="Q189" s="64"/>
      <c r="R189" s="65"/>
      <c r="S189" s="66"/>
      <c r="T189" s="66"/>
      <c r="U189" s="74" t="s">
        <v>160</v>
      </c>
      <c r="V189" s="76">
        <f>IF(R189="","",ROUNDDOWN(R189*Y189/100,2))</f>
      </c>
      <c r="W189" s="66"/>
      <c r="X189" s="74" t="s">
        <v>160</v>
      </c>
      <c r="Y189" s="83"/>
      <c r="Z189" s="84"/>
      <c r="AA189" s="69" t="s">
        <v>161</v>
      </c>
      <c r="AB189" s="20"/>
    </row>
    <row r="190" spans="3:28" ht="30" customHeight="1">
      <c r="C190" s="97"/>
      <c r="D190" s="98"/>
      <c r="E190" s="88"/>
      <c r="F190" s="89"/>
      <c r="G190" s="89"/>
      <c r="H190" s="90"/>
      <c r="I190" s="113"/>
      <c r="J190" s="114"/>
      <c r="K190" s="114"/>
      <c r="L190" s="115"/>
      <c r="M190" s="113"/>
      <c r="N190" s="114"/>
      <c r="O190" s="114"/>
      <c r="P190" s="114"/>
      <c r="Q190" s="116"/>
      <c r="R190" s="111"/>
      <c r="S190" s="112"/>
      <c r="T190" s="112"/>
      <c r="U190" s="82"/>
      <c r="V190" s="117"/>
      <c r="W190" s="112"/>
      <c r="X190" s="82"/>
      <c r="Y190" s="85"/>
      <c r="Z190" s="86"/>
      <c r="AA190" s="87"/>
      <c r="AB190" s="20"/>
    </row>
    <row r="191" spans="3:28" ht="30" customHeight="1">
      <c r="C191" s="93">
        <v>9</v>
      </c>
      <c r="D191" s="94"/>
      <c r="E191" s="99" t="s">
        <v>155</v>
      </c>
      <c r="F191" s="100"/>
      <c r="G191" s="100"/>
      <c r="H191" s="101"/>
      <c r="I191" s="102"/>
      <c r="J191" s="103"/>
      <c r="K191" s="103"/>
      <c r="L191" s="103"/>
      <c r="M191" s="103"/>
      <c r="N191" s="103"/>
      <c r="O191" s="103"/>
      <c r="P191" s="103"/>
      <c r="Q191" s="104"/>
      <c r="R191" s="105" t="s">
        <v>190</v>
      </c>
      <c r="S191" s="106"/>
      <c r="T191" s="106"/>
      <c r="U191" s="106"/>
      <c r="V191" s="91" t="s">
        <v>157</v>
      </c>
      <c r="W191" s="91"/>
      <c r="X191" s="91"/>
      <c r="Y191" s="91" t="s">
        <v>158</v>
      </c>
      <c r="Z191" s="91"/>
      <c r="AA191" s="92"/>
      <c r="AB191" s="20"/>
    </row>
    <row r="192" spans="3:28" ht="30" customHeight="1">
      <c r="C192" s="95"/>
      <c r="D192" s="96"/>
      <c r="E192" s="58" t="s">
        <v>156</v>
      </c>
      <c r="F192" s="59"/>
      <c r="G192" s="59"/>
      <c r="H192" s="60"/>
      <c r="I192" s="61" t="s">
        <v>226</v>
      </c>
      <c r="J192" s="62"/>
      <c r="K192" s="62"/>
      <c r="L192" s="63"/>
      <c r="M192" s="61" t="s">
        <v>223</v>
      </c>
      <c r="N192" s="62"/>
      <c r="O192" s="62"/>
      <c r="P192" s="62"/>
      <c r="Q192" s="64"/>
      <c r="R192" s="65"/>
      <c r="S192" s="66"/>
      <c r="T192" s="66"/>
      <c r="U192" s="74" t="s">
        <v>160</v>
      </c>
      <c r="V192" s="76">
        <f>IF(R192="","",ROUNDDOWN(R192*Y192/100,2))</f>
      </c>
      <c r="W192" s="66"/>
      <c r="X192" s="74" t="s">
        <v>160</v>
      </c>
      <c r="Y192" s="83"/>
      <c r="Z192" s="84"/>
      <c r="AA192" s="69" t="s">
        <v>161</v>
      </c>
      <c r="AB192" s="20"/>
    </row>
    <row r="193" spans="3:28" ht="30" customHeight="1">
      <c r="C193" s="97"/>
      <c r="D193" s="98"/>
      <c r="E193" s="88"/>
      <c r="F193" s="89"/>
      <c r="G193" s="89"/>
      <c r="H193" s="90"/>
      <c r="I193" s="113"/>
      <c r="J193" s="114"/>
      <c r="K193" s="114"/>
      <c r="L193" s="115"/>
      <c r="M193" s="113"/>
      <c r="N193" s="114"/>
      <c r="O193" s="114"/>
      <c r="P193" s="114"/>
      <c r="Q193" s="116"/>
      <c r="R193" s="111"/>
      <c r="S193" s="112"/>
      <c r="T193" s="112"/>
      <c r="U193" s="82"/>
      <c r="V193" s="117"/>
      <c r="W193" s="112"/>
      <c r="X193" s="82"/>
      <c r="Y193" s="85"/>
      <c r="Z193" s="86"/>
      <c r="AA193" s="87"/>
      <c r="AB193" s="20"/>
    </row>
    <row r="194" spans="3:28" ht="30" customHeight="1">
      <c r="C194" s="93">
        <v>10</v>
      </c>
      <c r="D194" s="94"/>
      <c r="E194" s="99" t="s">
        <v>155</v>
      </c>
      <c r="F194" s="100"/>
      <c r="G194" s="100"/>
      <c r="H194" s="101"/>
      <c r="I194" s="102"/>
      <c r="J194" s="103"/>
      <c r="K194" s="103"/>
      <c r="L194" s="103"/>
      <c r="M194" s="103"/>
      <c r="N194" s="103"/>
      <c r="O194" s="103"/>
      <c r="P194" s="103"/>
      <c r="Q194" s="104"/>
      <c r="R194" s="105" t="s">
        <v>190</v>
      </c>
      <c r="S194" s="106"/>
      <c r="T194" s="106"/>
      <c r="U194" s="106"/>
      <c r="V194" s="91" t="s">
        <v>157</v>
      </c>
      <c r="W194" s="91"/>
      <c r="X194" s="91"/>
      <c r="Y194" s="91" t="s">
        <v>158</v>
      </c>
      <c r="Z194" s="91"/>
      <c r="AA194" s="92"/>
      <c r="AB194" s="20"/>
    </row>
    <row r="195" spans="3:28" ht="30" customHeight="1">
      <c r="C195" s="95"/>
      <c r="D195" s="96"/>
      <c r="E195" s="58" t="s">
        <v>156</v>
      </c>
      <c r="F195" s="59"/>
      <c r="G195" s="59"/>
      <c r="H195" s="60"/>
      <c r="I195" s="61" t="s">
        <v>226</v>
      </c>
      <c r="J195" s="62"/>
      <c r="K195" s="62"/>
      <c r="L195" s="63"/>
      <c r="M195" s="61" t="s">
        <v>223</v>
      </c>
      <c r="N195" s="62"/>
      <c r="O195" s="62"/>
      <c r="P195" s="62"/>
      <c r="Q195" s="64"/>
      <c r="R195" s="65"/>
      <c r="S195" s="66"/>
      <c r="T195" s="66"/>
      <c r="U195" s="74" t="s">
        <v>160</v>
      </c>
      <c r="V195" s="76">
        <f>IF(R195="","",ROUNDDOWN(R195*Y195/100,2))</f>
      </c>
      <c r="W195" s="66"/>
      <c r="X195" s="74" t="s">
        <v>160</v>
      </c>
      <c r="Y195" s="83"/>
      <c r="Z195" s="84"/>
      <c r="AA195" s="69" t="s">
        <v>161</v>
      </c>
      <c r="AB195" s="20"/>
    </row>
    <row r="196" spans="3:29" ht="30" customHeight="1" thickBot="1">
      <c r="C196" s="109"/>
      <c r="D196" s="110"/>
      <c r="E196" s="71"/>
      <c r="F196" s="72"/>
      <c r="G196" s="72"/>
      <c r="H196" s="73"/>
      <c r="I196" s="78"/>
      <c r="J196" s="79"/>
      <c r="K196" s="79"/>
      <c r="L196" s="80"/>
      <c r="M196" s="78"/>
      <c r="N196" s="79"/>
      <c r="O196" s="79"/>
      <c r="P196" s="79"/>
      <c r="Q196" s="81"/>
      <c r="R196" s="67"/>
      <c r="S196" s="68"/>
      <c r="T196" s="68"/>
      <c r="U196" s="75"/>
      <c r="V196" s="77"/>
      <c r="W196" s="68"/>
      <c r="X196" s="75"/>
      <c r="Y196" s="107"/>
      <c r="Z196" s="108"/>
      <c r="AA196" s="70"/>
      <c r="AB196" s="20"/>
      <c r="AC196" s="2"/>
    </row>
    <row r="197" spans="3:28" ht="19.5" customHeight="1">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20"/>
    </row>
    <row r="198" spans="3:28" ht="19.5" customHeight="1">
      <c r="C198" s="57" t="s">
        <v>171</v>
      </c>
      <c r="D198" s="57"/>
      <c r="E198" s="51" t="s">
        <v>162</v>
      </c>
      <c r="F198" s="51"/>
      <c r="G198" s="51"/>
      <c r="H198" s="51"/>
      <c r="I198" s="51"/>
      <c r="J198" s="51"/>
      <c r="K198" s="51"/>
      <c r="L198" s="51"/>
      <c r="M198" s="51"/>
      <c r="N198" s="51"/>
      <c r="O198" s="51"/>
      <c r="P198" s="51"/>
      <c r="Q198" s="51"/>
      <c r="R198" s="51"/>
      <c r="S198" s="51"/>
      <c r="T198" s="51"/>
      <c r="U198" s="51"/>
      <c r="V198" s="51"/>
      <c r="W198" s="51"/>
      <c r="X198" s="51"/>
      <c r="Y198" s="51"/>
      <c r="Z198" s="51"/>
      <c r="AA198" s="51"/>
      <c r="AB198" s="20"/>
    </row>
    <row r="199" spans="3:28" ht="19.5" customHeight="1">
      <c r="C199" s="57" t="s">
        <v>172</v>
      </c>
      <c r="D199" s="57"/>
      <c r="E199" s="51" t="s">
        <v>225</v>
      </c>
      <c r="F199" s="51"/>
      <c r="G199" s="51"/>
      <c r="H199" s="51"/>
      <c r="I199" s="51"/>
      <c r="J199" s="51"/>
      <c r="K199" s="51"/>
      <c r="L199" s="51"/>
      <c r="M199" s="51"/>
      <c r="N199" s="51"/>
      <c r="O199" s="51"/>
      <c r="P199" s="51"/>
      <c r="Q199" s="51"/>
      <c r="R199" s="51"/>
      <c r="S199" s="51"/>
      <c r="T199" s="51"/>
      <c r="U199" s="51"/>
      <c r="V199" s="51"/>
      <c r="W199" s="51"/>
      <c r="X199" s="51"/>
      <c r="Y199" s="51"/>
      <c r="Z199" s="51"/>
      <c r="AA199" s="51"/>
      <c r="AB199" s="20"/>
    </row>
    <row r="200" spans="3:28" ht="19.5" customHeight="1">
      <c r="C200" s="57" t="s">
        <v>173</v>
      </c>
      <c r="D200" s="57"/>
      <c r="E200" s="51" t="s">
        <v>163</v>
      </c>
      <c r="F200" s="51"/>
      <c r="G200" s="51"/>
      <c r="H200" s="51"/>
      <c r="I200" s="51"/>
      <c r="J200" s="51"/>
      <c r="K200" s="51"/>
      <c r="L200" s="51"/>
      <c r="M200" s="51"/>
      <c r="N200" s="51"/>
      <c r="O200" s="51"/>
      <c r="P200" s="51"/>
      <c r="Q200" s="51"/>
      <c r="R200" s="51"/>
      <c r="S200" s="51"/>
      <c r="T200" s="51"/>
      <c r="U200" s="51"/>
      <c r="V200" s="51"/>
      <c r="W200" s="51"/>
      <c r="X200" s="51"/>
      <c r="Y200" s="51"/>
      <c r="Z200" s="51"/>
      <c r="AA200" s="51"/>
      <c r="AB200" s="20"/>
    </row>
    <row r="201" spans="3:28" ht="19.5" customHeight="1">
      <c r="C201" s="57"/>
      <c r="D201" s="57"/>
      <c r="E201" s="52"/>
      <c r="F201" s="51"/>
      <c r="G201" s="51"/>
      <c r="H201" s="51"/>
      <c r="I201" s="51"/>
      <c r="J201" s="51"/>
      <c r="K201" s="51"/>
      <c r="L201" s="51"/>
      <c r="M201" s="51"/>
      <c r="N201" s="51"/>
      <c r="O201" s="51"/>
      <c r="P201" s="51"/>
      <c r="Q201" s="51"/>
      <c r="R201" s="51"/>
      <c r="S201" s="51"/>
      <c r="T201" s="51"/>
      <c r="U201" s="51"/>
      <c r="V201" s="51"/>
      <c r="W201" s="51"/>
      <c r="X201" s="51"/>
      <c r="Y201" s="51"/>
      <c r="Z201" s="51"/>
      <c r="AA201" s="51"/>
      <c r="AB201" s="20"/>
    </row>
  </sheetData>
  <sheetProtection password="CCFB" sheet="1" formatCells="0" selectLockedCells="1"/>
  <mergeCells count="356">
    <mergeCell ref="A1:AB1"/>
    <mergeCell ref="A60:AB60"/>
    <mergeCell ref="B6:G9"/>
    <mergeCell ref="B5:G5"/>
    <mergeCell ref="B10:G10"/>
    <mergeCell ref="B11:D12"/>
    <mergeCell ref="E11:G12"/>
    <mergeCell ref="B13:G13"/>
    <mergeCell ref="B14:D15"/>
    <mergeCell ref="E14:G15"/>
    <mergeCell ref="K6:N7"/>
    <mergeCell ref="K8:N9"/>
    <mergeCell ref="K11:N12"/>
    <mergeCell ref="K13:N13"/>
    <mergeCell ref="K14:N14"/>
    <mergeCell ref="K16:N16"/>
    <mergeCell ref="O6:AB6"/>
    <mergeCell ref="O7:AB7"/>
    <mergeCell ref="O8:AB8"/>
    <mergeCell ref="O9:AB9"/>
    <mergeCell ref="O13:AB13"/>
    <mergeCell ref="O14:AB14"/>
    <mergeCell ref="C129:C130"/>
    <mergeCell ref="D129:E130"/>
    <mergeCell ref="F129:AB130"/>
    <mergeCell ref="O16:AB16"/>
    <mergeCell ref="O15:AB15"/>
    <mergeCell ref="O10:AB10"/>
    <mergeCell ref="O11:Z12"/>
    <mergeCell ref="B18:AB20"/>
    <mergeCell ref="B22:AB25"/>
    <mergeCell ref="AA11:AB12"/>
    <mergeCell ref="C127:C128"/>
    <mergeCell ref="D127:E128"/>
    <mergeCell ref="F127:AB128"/>
    <mergeCell ref="C124:C126"/>
    <mergeCell ref="D124:E126"/>
    <mergeCell ref="F124:AB126"/>
    <mergeCell ref="F116:AB116"/>
    <mergeCell ref="C117:C120"/>
    <mergeCell ref="D117:E120"/>
    <mergeCell ref="F117:AB120"/>
    <mergeCell ref="C121:C123"/>
    <mergeCell ref="D121:E123"/>
    <mergeCell ref="F121:AB123"/>
    <mergeCell ref="C140:C157"/>
    <mergeCell ref="D140:E157"/>
    <mergeCell ref="F140:AB157"/>
    <mergeCell ref="C131:C132"/>
    <mergeCell ref="D131:E132"/>
    <mergeCell ref="F131:AB132"/>
    <mergeCell ref="C133:C136"/>
    <mergeCell ref="D133:E136"/>
    <mergeCell ref="F133:AB136"/>
    <mergeCell ref="C137:C139"/>
    <mergeCell ref="D137:E139"/>
    <mergeCell ref="F137:AB139"/>
    <mergeCell ref="K91:Z91"/>
    <mergeCell ref="K90:Z90"/>
    <mergeCell ref="K86:Z86"/>
    <mergeCell ref="K87:Z87"/>
    <mergeCell ref="K88:Z88"/>
    <mergeCell ref="B112:AB112"/>
    <mergeCell ref="C114:AB115"/>
    <mergeCell ref="D116:E116"/>
    <mergeCell ref="H81:Z81"/>
    <mergeCell ref="H82:Z82"/>
    <mergeCell ref="H83:Z83"/>
    <mergeCell ref="H84:Y84"/>
    <mergeCell ref="E56:AA56"/>
    <mergeCell ref="E78:AA78"/>
    <mergeCell ref="E75:AA75"/>
    <mergeCell ref="E76:AA76"/>
    <mergeCell ref="E73:AA73"/>
    <mergeCell ref="E74:AA74"/>
    <mergeCell ref="G31:AA31"/>
    <mergeCell ref="X35:AA35"/>
    <mergeCell ref="X36:Z37"/>
    <mergeCell ref="AA36:AA37"/>
    <mergeCell ref="E64:AA64"/>
    <mergeCell ref="E65:AA65"/>
    <mergeCell ref="E57:AA57"/>
    <mergeCell ref="E58:AA58"/>
    <mergeCell ref="D36:F37"/>
    <mergeCell ref="G36:G37"/>
    <mergeCell ref="H36:J37"/>
    <mergeCell ref="E77:AA77"/>
    <mergeCell ref="E68:AA68"/>
    <mergeCell ref="E69:AA69"/>
    <mergeCell ref="E70:AA70"/>
    <mergeCell ref="E72:AA72"/>
    <mergeCell ref="E66:AA66"/>
    <mergeCell ref="E67:AA67"/>
    <mergeCell ref="Y38:AA39"/>
    <mergeCell ref="T38:W39"/>
    <mergeCell ref="D34:O34"/>
    <mergeCell ref="D35:G35"/>
    <mergeCell ref="H35:K35"/>
    <mergeCell ref="L35:O35"/>
    <mergeCell ref="U2:V2"/>
    <mergeCell ref="C3:H3"/>
    <mergeCell ref="M32:O32"/>
    <mergeCell ref="P35:S35"/>
    <mergeCell ref="T35:W35"/>
    <mergeCell ref="D30:AA30"/>
    <mergeCell ref="X38:X39"/>
    <mergeCell ref="P38:S39"/>
    <mergeCell ref="K36:K37"/>
    <mergeCell ref="L36:N37"/>
    <mergeCell ref="O36:O37"/>
    <mergeCell ref="S36:S37"/>
    <mergeCell ref="G32:H32"/>
    <mergeCell ref="J32:K32"/>
    <mergeCell ref="M33:O33"/>
    <mergeCell ref="D38:G39"/>
    <mergeCell ref="H38:K39"/>
    <mergeCell ref="L38:L39"/>
    <mergeCell ref="M38:O39"/>
    <mergeCell ref="D33:F33"/>
    <mergeCell ref="G33:H33"/>
    <mergeCell ref="J33:K33"/>
    <mergeCell ref="J50:S51"/>
    <mergeCell ref="J52:S53"/>
    <mergeCell ref="L46:AA46"/>
    <mergeCell ref="D50:I51"/>
    <mergeCell ref="D52:I53"/>
    <mergeCell ref="P32:AA34"/>
    <mergeCell ref="W36:W37"/>
    <mergeCell ref="P36:R37"/>
    <mergeCell ref="T36:V37"/>
    <mergeCell ref="D32:F32"/>
    <mergeCell ref="L43:AA43"/>
    <mergeCell ref="L44:AA44"/>
    <mergeCell ref="L45:AA45"/>
    <mergeCell ref="D43:E44"/>
    <mergeCell ref="D45:E46"/>
    <mergeCell ref="F43:K44"/>
    <mergeCell ref="F45:K46"/>
    <mergeCell ref="D54:I55"/>
    <mergeCell ref="T52:AA53"/>
    <mergeCell ref="T54:AA55"/>
    <mergeCell ref="J54:S55"/>
    <mergeCell ref="T50:AA51"/>
    <mergeCell ref="D40:L41"/>
    <mergeCell ref="N40:Q41"/>
    <mergeCell ref="R40:R41"/>
    <mergeCell ref="T40:AA40"/>
    <mergeCell ref="T41:AA41"/>
    <mergeCell ref="B159:AB159"/>
    <mergeCell ref="C160:AB160"/>
    <mergeCell ref="C161:AB161"/>
    <mergeCell ref="C162:D163"/>
    <mergeCell ref="E162:Q163"/>
    <mergeCell ref="R162:AA163"/>
    <mergeCell ref="C164:D166"/>
    <mergeCell ref="E164:H164"/>
    <mergeCell ref="I164:Q164"/>
    <mergeCell ref="R164:U164"/>
    <mergeCell ref="V164:X164"/>
    <mergeCell ref="Y164:AA164"/>
    <mergeCell ref="E165:H165"/>
    <mergeCell ref="I165:L165"/>
    <mergeCell ref="M165:Q165"/>
    <mergeCell ref="R165:T166"/>
    <mergeCell ref="U165:U166"/>
    <mergeCell ref="V165:W166"/>
    <mergeCell ref="X165:X166"/>
    <mergeCell ref="Y165:Z166"/>
    <mergeCell ref="AA165:AA166"/>
    <mergeCell ref="E166:H166"/>
    <mergeCell ref="I166:L166"/>
    <mergeCell ref="M166:Q166"/>
    <mergeCell ref="C167:D169"/>
    <mergeCell ref="E167:H167"/>
    <mergeCell ref="I167:Q167"/>
    <mergeCell ref="R167:U167"/>
    <mergeCell ref="V167:X167"/>
    <mergeCell ref="Y167:AA167"/>
    <mergeCell ref="E168:H168"/>
    <mergeCell ref="I168:L168"/>
    <mergeCell ref="M168:Q168"/>
    <mergeCell ref="R168:T169"/>
    <mergeCell ref="U168:U169"/>
    <mergeCell ref="V168:W169"/>
    <mergeCell ref="X168:X169"/>
    <mergeCell ref="Y168:Z169"/>
    <mergeCell ref="AA168:AA169"/>
    <mergeCell ref="E169:H169"/>
    <mergeCell ref="I169:L169"/>
    <mergeCell ref="M169:Q169"/>
    <mergeCell ref="C170:D172"/>
    <mergeCell ref="E170:H170"/>
    <mergeCell ref="I170:Q170"/>
    <mergeCell ref="R170:U170"/>
    <mergeCell ref="V170:X170"/>
    <mergeCell ref="Y170:AA170"/>
    <mergeCell ref="E171:H171"/>
    <mergeCell ref="I171:L171"/>
    <mergeCell ref="M171:Q171"/>
    <mergeCell ref="R171:T172"/>
    <mergeCell ref="U171:U172"/>
    <mergeCell ref="V171:W172"/>
    <mergeCell ref="X171:X172"/>
    <mergeCell ref="Y171:Z172"/>
    <mergeCell ref="AA171:AA172"/>
    <mergeCell ref="E172:H172"/>
    <mergeCell ref="I172:L172"/>
    <mergeCell ref="M172:Q172"/>
    <mergeCell ref="C173:D175"/>
    <mergeCell ref="E173:H173"/>
    <mergeCell ref="I173:Q173"/>
    <mergeCell ref="R173:U173"/>
    <mergeCell ref="V173:X173"/>
    <mergeCell ref="Y173:AA173"/>
    <mergeCell ref="E174:H174"/>
    <mergeCell ref="I174:L174"/>
    <mergeCell ref="M174:Q174"/>
    <mergeCell ref="R174:T175"/>
    <mergeCell ref="U174:U175"/>
    <mergeCell ref="V174:W175"/>
    <mergeCell ref="X174:X175"/>
    <mergeCell ref="Y174:Z175"/>
    <mergeCell ref="AA174:AA175"/>
    <mergeCell ref="E175:H175"/>
    <mergeCell ref="I175:L175"/>
    <mergeCell ref="M175:Q175"/>
    <mergeCell ref="C176:D178"/>
    <mergeCell ref="E176:H176"/>
    <mergeCell ref="I176:Q176"/>
    <mergeCell ref="R176:U176"/>
    <mergeCell ref="V176:X176"/>
    <mergeCell ref="Y176:AA176"/>
    <mergeCell ref="E177:H177"/>
    <mergeCell ref="I177:L177"/>
    <mergeCell ref="M177:Q177"/>
    <mergeCell ref="R177:T178"/>
    <mergeCell ref="U177:U178"/>
    <mergeCell ref="V177:W178"/>
    <mergeCell ref="X177:X178"/>
    <mergeCell ref="Y177:Z178"/>
    <mergeCell ref="AA177:AA178"/>
    <mergeCell ref="E178:H178"/>
    <mergeCell ref="I178:L178"/>
    <mergeCell ref="M178:Q178"/>
    <mergeCell ref="C179:D181"/>
    <mergeCell ref="E179:H179"/>
    <mergeCell ref="I179:Q179"/>
    <mergeCell ref="R179:U179"/>
    <mergeCell ref="V179:X179"/>
    <mergeCell ref="Y179:AA179"/>
    <mergeCell ref="E180:H180"/>
    <mergeCell ref="I180:L180"/>
    <mergeCell ref="M180:Q180"/>
    <mergeCell ref="R180:T181"/>
    <mergeCell ref="U180:U181"/>
    <mergeCell ref="V180:W181"/>
    <mergeCell ref="X180:X181"/>
    <mergeCell ref="Y180:Z181"/>
    <mergeCell ref="AA180:AA181"/>
    <mergeCell ref="E181:H181"/>
    <mergeCell ref="I181:L181"/>
    <mergeCell ref="M181:Q181"/>
    <mergeCell ref="C182:D184"/>
    <mergeCell ref="E182:H182"/>
    <mergeCell ref="I182:Q182"/>
    <mergeCell ref="R182:U182"/>
    <mergeCell ref="V182:X182"/>
    <mergeCell ref="Y182:AA182"/>
    <mergeCell ref="E183:H183"/>
    <mergeCell ref="I183:L183"/>
    <mergeCell ref="M183:Q183"/>
    <mergeCell ref="R183:T184"/>
    <mergeCell ref="U183:U184"/>
    <mergeCell ref="V183:W184"/>
    <mergeCell ref="X183:X184"/>
    <mergeCell ref="Y183:Z184"/>
    <mergeCell ref="AA183:AA184"/>
    <mergeCell ref="E184:H184"/>
    <mergeCell ref="I184:L184"/>
    <mergeCell ref="M184:Q184"/>
    <mergeCell ref="C185:D187"/>
    <mergeCell ref="E185:H185"/>
    <mergeCell ref="I185:Q185"/>
    <mergeCell ref="R185:U185"/>
    <mergeCell ref="V185:X185"/>
    <mergeCell ref="Y185:AA185"/>
    <mergeCell ref="E186:H186"/>
    <mergeCell ref="I186:L186"/>
    <mergeCell ref="M186:Q186"/>
    <mergeCell ref="R186:T187"/>
    <mergeCell ref="U186:U187"/>
    <mergeCell ref="V186:W187"/>
    <mergeCell ref="X186:X187"/>
    <mergeCell ref="Y186:Z187"/>
    <mergeCell ref="AA186:AA187"/>
    <mergeCell ref="E187:H187"/>
    <mergeCell ref="I187:L187"/>
    <mergeCell ref="M187:Q187"/>
    <mergeCell ref="C188:D190"/>
    <mergeCell ref="E188:H188"/>
    <mergeCell ref="I188:Q188"/>
    <mergeCell ref="R188:U188"/>
    <mergeCell ref="V188:X188"/>
    <mergeCell ref="Y188:AA188"/>
    <mergeCell ref="E189:H189"/>
    <mergeCell ref="I189:L189"/>
    <mergeCell ref="M189:Q189"/>
    <mergeCell ref="R189:T190"/>
    <mergeCell ref="U189:U190"/>
    <mergeCell ref="V189:W190"/>
    <mergeCell ref="X189:X190"/>
    <mergeCell ref="Y189:Z190"/>
    <mergeCell ref="AA189:AA190"/>
    <mergeCell ref="E190:H190"/>
    <mergeCell ref="I190:L190"/>
    <mergeCell ref="M190:Q190"/>
    <mergeCell ref="V191:X191"/>
    <mergeCell ref="Y191:AA191"/>
    <mergeCell ref="E192:H192"/>
    <mergeCell ref="I192:L192"/>
    <mergeCell ref="M192:Q192"/>
    <mergeCell ref="R192:T193"/>
    <mergeCell ref="I193:L193"/>
    <mergeCell ref="M193:Q193"/>
    <mergeCell ref="U192:U193"/>
    <mergeCell ref="V192:W193"/>
    <mergeCell ref="C191:D193"/>
    <mergeCell ref="E191:H191"/>
    <mergeCell ref="I191:Q191"/>
    <mergeCell ref="R191:U191"/>
    <mergeCell ref="X195:X196"/>
    <mergeCell ref="Y195:Z196"/>
    <mergeCell ref="C194:D196"/>
    <mergeCell ref="E194:H194"/>
    <mergeCell ref="I194:Q194"/>
    <mergeCell ref="R194:U194"/>
    <mergeCell ref="X192:X193"/>
    <mergeCell ref="Y192:Z193"/>
    <mergeCell ref="AA192:AA193"/>
    <mergeCell ref="E193:H193"/>
    <mergeCell ref="V194:X194"/>
    <mergeCell ref="Y194:AA194"/>
    <mergeCell ref="M195:Q195"/>
    <mergeCell ref="R195:T196"/>
    <mergeCell ref="AA195:AA196"/>
    <mergeCell ref="E196:H196"/>
    <mergeCell ref="U195:U196"/>
    <mergeCell ref="V195:W196"/>
    <mergeCell ref="I196:L196"/>
    <mergeCell ref="M196:Q196"/>
    <mergeCell ref="C198:D198"/>
    <mergeCell ref="C199:D199"/>
    <mergeCell ref="C200:D200"/>
    <mergeCell ref="C201:D201"/>
    <mergeCell ref="E195:H195"/>
    <mergeCell ref="I195:L195"/>
  </mergeCells>
  <dataValidations count="12">
    <dataValidation type="list" allowBlank="1" showInputMessage="1" showErrorMessage="1" errorTitle="申請期限について" error="申請期限は令和３年２月１日（月）です。" sqref="W2">
      <formula1>"2,3"</formula1>
    </dataValidation>
    <dataValidation errorStyle="warning" type="list" allowBlank="1" showInputMessage="1" showErrorMessage="1" errorTitle="申請期限について" error="申請期限は令和３年２月１日（月）です。" sqref="Y2">
      <formula1>"1,2,9,10,11,12"</formula1>
    </dataValidation>
    <dataValidation type="list" allowBlank="1" showInputMessage="1" showErrorMessage="1" error="１から３１までの数字を入力してください" sqref="AA2">
      <formula1>"1,2,3,4,5,6,7,8,9,10,11,12,13,14,15,16,17,18,19,20,21,22,23,24,25,26,27,28,29,30,31"</formula1>
    </dataValidation>
    <dataValidation type="list" allowBlank="1" showInputMessage="1" showErrorMessage="1" errorTitle="対象期間について" error="対象期間は令和２年２月から１０月までの連続する３月ですので、始期は２月から８月までの範囲で記載してください。" sqref="G32:H32">
      <formula1>"2,3,4,5,6,7,8"</formula1>
    </dataValidation>
    <dataValidation type="list" allowBlank="1" showInputMessage="1" showErrorMessage="1" error="プルダウンで〇を選択してください" sqref="D52:I55 D117:E157">
      <formula1>"〇,　"</formula1>
    </dataValidation>
    <dataValidation type="whole" operator="greaterThanOrEqual" allowBlank="1" showInputMessage="1" showErrorMessage="1" error="正の整数を入力してください" sqref="D36:F37 H36:J37 L36:N37 P36:R37 T36:V37 X36:Z37">
      <formula1>0</formula1>
    </dataValidation>
    <dataValidation type="list" allowBlank="1" showInputMessage="1" showErrorMessage="1" sqref="G33:H33">
      <formula1>$AF$8:$AF$9</formula1>
    </dataValidation>
    <dataValidation type="list" allowBlank="1" showInputMessage="1" showErrorMessage="1" error="１から３１までの数字を入力してください&#10;(8月は1日以外入力出来ません）" sqref="J32:K32">
      <formula1>$AH$3:$AH$33</formula1>
    </dataValidation>
    <dataValidation type="list" allowBlank="1" showInputMessage="1" showErrorMessage="1" error="１から３１までの数字を入力してください" sqref="J33:K33">
      <formula1>$AI$3:$AI$33</formula1>
    </dataValidation>
    <dataValidation type="list" allowBlank="1" showInputMessage="1" showErrorMessage="1" sqref="O16:AB16">
      <formula1>$AE$3:$AE$101</formula1>
    </dataValidation>
    <dataValidation errorStyle="warning" type="decimal" operator="greaterThan" allowBlank="1" showInputMessage="1" showErrorMessage="1" error="0を超える数値を入力してください" sqref="R168:T169 R195:T196 R180:T181 R183:T184 R192:T193 R171:T172 R186:T187 R189:T190 R174:T175 R177:T178">
      <formula1>0</formula1>
    </dataValidation>
    <dataValidation errorStyle="warning" type="decimal" allowBlank="1" showInputMessage="1" showErrorMessage="1" error="0.01から100までの数値で入力してください" sqref="Y168:Z169 Y171:Z172 Y174:Z175 Y177:Z178 Y180:Z181 Y183:Z184 Y186:Z187 Y189:Z190 Y192:Z193 Y195:Z196">
      <formula1>0.01</formula1>
      <formula2>100</formula2>
    </dataValidation>
  </dataValidations>
  <printOptions/>
  <pageMargins left="0.35433070866141736" right="0.11811023622047245" top="0.5511811023622047" bottom="0.5511811023622047" header="0.31496062992125984" footer="0.31496062992125984"/>
  <pageSetup blackAndWhite="1" fitToHeight="0" horizontalDpi="600" verticalDpi="600" orientation="portrait" paperSize="9" scale="62" r:id="rId4"/>
  <headerFooter differentOddEven="1">
    <oddFooter>&amp;C&amp;P</oddFooter>
    <evenFooter>&amp;C&amp;P</evenFooter>
  </headerFooter>
  <rowBreaks count="2" manualBreakCount="2">
    <brk id="59" max="27" man="1"/>
    <brk id="109" max="2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2021-01-05T10:23:41Z</dcterms:modified>
  <cp:category/>
  <cp:version/>
  <cp:contentType/>
  <cp:contentStatus/>
</cp:coreProperties>
</file>