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7045" windowHeight="12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BG39" i="9"/>
  <c r="BG38"/>
  <c r="BG37"/>
  <c r="BG36"/>
  <c r="BG35"/>
  <c r="BG34"/>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W42"/>
  <c r="BE42"/>
  <c r="AM42"/>
  <c r="U42"/>
  <c r="C42"/>
  <c r="CO41"/>
  <c r="BW41"/>
  <c r="BE41"/>
  <c r="AM41"/>
  <c r="U41"/>
  <c r="C41"/>
  <c r="CO40"/>
  <c r="BE40"/>
  <c r="AM40"/>
  <c r="U40"/>
  <c r="C40"/>
  <c r="CO39"/>
  <c r="BE39"/>
  <c r="AM39"/>
  <c r="U39"/>
  <c r="C39"/>
  <c r="CO38"/>
  <c r="BE38"/>
  <c r="AM38"/>
  <c r="U38"/>
  <c r="C38"/>
  <c r="CO37"/>
  <c r="BE37"/>
  <c r="AM37"/>
  <c r="U37"/>
  <c r="C37"/>
  <c r="CO36"/>
  <c r="BE36"/>
  <c r="AM36"/>
  <c r="U36"/>
  <c r="C36"/>
  <c r="CO35"/>
  <c r="BE35"/>
  <c r="AM35"/>
  <c r="U35"/>
  <c r="C35"/>
  <c r="CO34"/>
  <c r="BW34"/>
  <c r="BW35" s="1"/>
  <c r="BW36" s="1"/>
  <c r="BW37" s="1"/>
  <c r="BW38" s="1"/>
  <c r="BW39" s="1"/>
  <c r="BW40" s="1"/>
  <c r="BE34"/>
  <c r="AM34"/>
  <c r="U34"/>
  <c r="C34"/>
  <c r="P67" i="8" l="1"/>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alcChain>
</file>

<file path=xl/sharedStrings.xml><?xml version="1.0" encoding="utf-8"?>
<sst xmlns="http://schemas.openxmlformats.org/spreadsheetml/2006/main" count="1155" uniqueCount="554">
  <si>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</si>
  <si>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</si>
  <si>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</si>
  <si>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</si>
  <si>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</si>
  <si>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</si>
  <si>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</si>
  <si>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</si>
  <si>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</si>
  <si>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</si>
  <si>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</si>
  <si>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</si>
  <si>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</si>
  <si>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</si>
  <si>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</si>
  <si>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</si>
  <si>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</si>
  <si>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</si>
  <si>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</si>
  <si>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</si>
  <si>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</si>
  <si>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</si>
  <si>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</si>
  <si>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</si>
  <si>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</si>
  <si>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</si>
  <si>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</si>
  <si>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</si>
  <si>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</si>
  <si>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</si>
  <si>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</si>
  <si>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</si>
  <si>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</si>
  <si>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</si>
  <si>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</si>
  <si>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</si>
  <si>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</si>
  <si>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</si>
  <si>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</si>
  <si>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</si>
  <si>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</si>
  <si>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</si>
  <si>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</si>
  <si>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</si>
  <si>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</si>
  <si>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</si>
  <si>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</si>
  <si>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</si>
  <si>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</si>
  <si>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</si>
  <si>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</si>
  <si>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</si>
  <si>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</si>
  <si>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</si>
  <si>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</si>
  <si>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</si>
  <si>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</si>
  <si>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</si>
  <si>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</si>
  <si>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</si>
  <si>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</si>
  <si>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</si>
  <si>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</si>
  <si>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</si>
  <si>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</si>
  <si>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</si>
  <si>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</si>
  <si>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</si>
  <si>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</si>
  <si>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</si>
  <si>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</si>
  <si>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</si>
  <si>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</si>
  <si>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</si>
  <si>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</si>
  <si>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</si>
  <si>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</si>
  <si>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</si>
  <si>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</si>
  <si>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</si>
  <si>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</si>
  <si>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</si>
  <si>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敦賀市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</si>
  <si>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</si>
  <si>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</si>
  <si>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</si>
  <si>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</si>
  <si>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</si>
  <si>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</si>
  <si>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</si>
  <si>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</si>
  <si>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</si>
  <si>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</si>
  <si>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</si>
  <si>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</si>
  <si>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</si>
  <si>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</si>
  <si>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</si>
  <si>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</si>
  <si>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</si>
  <si>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</si>
  <si>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</si>
  <si>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</si>
  <si>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</si>
  <si>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</si>
  <si>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</si>
  <si>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</si>
  <si>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</si>
  <si>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</si>
  <si>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</si>
  <si>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</si>
  <si>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</si>
  <si>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</si>
  <si>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</si>
  <si>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</si>
  <si>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</si>
  <si>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</si>
  <si>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</si>
  <si>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</si>
  <si>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</si>
  <si>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</si>
  <si>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</si>
  <si>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</si>
  <si>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</si>
  <si>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</si>
  <si>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</si>
  <si>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</si>
  <si>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</si>
  <si>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</si>
  <si>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</si>
  <si>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</si>
  <si>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</si>
  <si>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</si>
  <si>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</si>
  <si>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</si>
  <si>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</si>
  <si>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</si>
  <si>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</si>
  <si>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</si>
  <si>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</si>
  <si>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</si>
  <si>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</si>
  <si>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</si>
  <si>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</si>
  <si>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</si>
  <si>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</si>
  <si>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</si>
  <si>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</si>
  <si>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</si>
  <si>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</si>
  <si>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</si>
  <si>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</si>
  <si>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</si>
  <si>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</si>
  <si>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</si>
  <si>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</si>
  <si>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</si>
  <si>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</si>
  <si>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</si>
  <si>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</si>
  <si>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</si>
  <si>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</si>
  <si>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</si>
  <si>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</si>
  <si>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</si>
  <si>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</si>
  <si>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</si>
  <si>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</si>
  <si>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</si>
  <si>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</si>
  <si>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</si>
  <si>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</si>
  <si>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</si>
  <si>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</si>
  <si>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</si>
  <si>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</si>
  <si>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</si>
  <si>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</si>
  <si>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</si>
  <si>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</si>
  <si>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</si>
  <si>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</si>
  <si>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</si>
  <si>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</si>
  <si>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</si>
  <si>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</si>
  <si>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</si>
  <si>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</si>
  <si>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</si>
  <si>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</si>
  <si>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</si>
  <si>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福井県敦賀市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</si>
  <si>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</si>
  <si>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</si>
  <si>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</si>
  <si>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</si>
  <si>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</si>
  <si>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</si>
  <si>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</si>
  <si>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</si>
  <si>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</si>
  <si>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</si>
  <si>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</si>
  <si>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</si>
  <si>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</si>
  <si>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</si>
  <si>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</si>
  <si>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</si>
  <si>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</si>
  <si>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</si>
  <si>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</si>
  <si>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</si>
  <si>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</si>
  <si>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</si>
  <si>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</si>
  <si>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</si>
  <si>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</si>
  <si>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</si>
  <si>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</si>
  <si>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</si>
  <si>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</si>
  <si>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</si>
  <si>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</si>
  <si>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</si>
  <si>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</si>
  <si>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</si>
  <si>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</si>
  <si>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</si>
  <si>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</si>
  <si>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</si>
  <si>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</si>
  <si>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</si>
  <si>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</si>
  <si>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</si>
  <si>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</si>
  <si>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</si>
  <si>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</si>
  <si>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</si>
  <si>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</si>
  <si>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</si>
  <si>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</si>
  <si>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</si>
  <si>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</si>
  <si>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</si>
  <si>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</si>
  <si>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</si>
  <si>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</si>
  <si>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</si>
  <si>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</si>
  <si>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</si>
  <si>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</si>
  <si>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</si>
  <si>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</si>
  <si>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</si>
  <si>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</si>
  <si>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</si>
  <si>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</si>
  <si>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</si>
  <si>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</si>
  <si>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</si>
  <si>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</si>
  <si>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</si>
  <si>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</si>
  <si>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</si>
  <si>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</si>
  <si>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</si>
  <si>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</si>
  <si>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</si>
  <si>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</si>
  <si>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</si>
  <si>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</si>
  <si>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</si>
  <si>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</si>
  <si>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</si>
  <si>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</si>
  <si>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</si>
  <si>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</si>
  <si>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</si>
  <si>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</si>
  <si>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</si>
  <si>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</si>
  <si>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</si>
  <si>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</si>
  <si>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</si>
  <si>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</si>
  <si>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</si>
  <si>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</si>
  <si>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</si>
  <si>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</si>
  <si>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</si>
  <si>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</si>
  <si>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</si>
  <si>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</si>
  <si>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</si>
  <si>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</si>
  <si>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</si>
  <si>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</si>
  <si>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</si>
  <si>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</si>
  <si>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</si>
  <si>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</si>
  <si>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</si>
  <si>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</si>
  <si>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</si>
  <si>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</si>
  <si>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</si>
  <si>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</si>
  <si>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</si>
  <si>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</si>
  <si>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</si>
  <si>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</si>
  <si>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</si>
  <si>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</si>
  <si>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</si>
  <si>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</si>
  <si>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</si>
  <si>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</si>
  <si>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</si>
  <si>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</si>
  <si>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</si>
  <si>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</si>
  <si>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</si>
  <si>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</si>
  <si>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</si>
  <si>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</si>
  <si>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</si>
  <si>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</si>
  <si>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</si>
  <si>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</si>
  <si>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</si>
  <si>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</si>
  <si>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</si>
  <si>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</si>
  <si>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</si>
  <si>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</si>
  <si>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</si>
  <si>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</si>
  <si>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</si>
  <si>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</si>
  <si>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福井県敦賀市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</si>
  <si>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</si>
  <si>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</si>
  <si>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</si>
  <si>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</si>
  <si>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</si>
  <si>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</si>
  <si>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</si>
  <si>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</si>
  <si>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</si>
  <si>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</si>
  <si>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</si>
  <si>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</si>
  <si>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</si>
  <si>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</si>
  <si>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</si>
  <si>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</si>
  <si>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</si>
  <si>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</si>
  <si>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</si>
  <si>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</si>
  <si>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</si>
  <si>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</si>
  <si>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</si>
  <si>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</si>
  <si>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</si>
  <si>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</si>
  <si>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</si>
  <si>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</si>
  <si>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</si>
  <si>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</si>
  <si>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</si>
  <si>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</si>
  <si>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</si>
  <si>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</si>
  <si>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国民健康保険（事業勘定の部）</t>
    <phoneticPr fontId="5"/>
  </si>
  <si>
    <t>国民健康保険（施設勘定の部）</t>
    <phoneticPr fontId="5"/>
  </si>
  <si>
    <t>介護保険（保険事業勘定の部）</t>
    <phoneticPr fontId="5"/>
  </si>
  <si>
    <t>後期高齢者医療</t>
    <phoneticPr fontId="5"/>
  </si>
  <si>
    <t>市立敦賀病院事業</t>
    <phoneticPr fontId="5"/>
  </si>
  <si>
    <t>法適用企業</t>
    <phoneticPr fontId="5"/>
  </si>
  <si>
    <t>水道事業</t>
    <phoneticPr fontId="5"/>
  </si>
  <si>
    <t>港湾施設事業</t>
    <phoneticPr fontId="5"/>
  </si>
  <si>
    <t>法非適用企業</t>
    <phoneticPr fontId="5"/>
  </si>
  <si>
    <t>下水道事業</t>
    <phoneticPr fontId="5"/>
  </si>
  <si>
    <t>漁業集落環境整備事業</t>
    <phoneticPr fontId="5"/>
  </si>
  <si>
    <t>農業集落排水事業</t>
    <phoneticPr fontId="5"/>
  </si>
  <si>
    <t>産業団地整備事業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</si>
  <si>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</si>
  <si>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</si>
  <si>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</si>
  <si>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</si>
  <si>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</si>
  <si>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</si>
  <si>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</si>
  <si>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</si>
  <si>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</si>
  <si>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</si>
  <si>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</si>
  <si>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</si>
  <si>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</si>
  <si>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</si>
  <si>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</si>
  <si>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</si>
  <si>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</si>
  <si>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</si>
  <si>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</si>
  <si>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</si>
  <si>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</si>
  <si>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</si>
  <si>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</si>
  <si>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</si>
  <si>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</si>
  <si>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</si>
  <si>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</si>
  <si>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</si>
  <si>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</si>
  <si>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</si>
  <si>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</si>
  <si>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</si>
  <si>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</si>
  <si>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</si>
  <si>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</si>
  <si>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</si>
  <si>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</si>
  <si>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</si>
  <si>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</si>
  <si>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</si>
  <si>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</si>
  <si>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</si>
  <si>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</si>
  <si>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</si>
  <si>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</si>
  <si>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</si>
  <si>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</si>
  <si>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</si>
  <si>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</si>
  <si>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</si>
  <si>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</si>
  <si>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</si>
  <si>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</si>
  <si>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</si>
  <si>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</si>
  <si>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</si>
  <si>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</si>
  <si>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簡易水道</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</si>
  <si>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</si>
  <si>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</si>
  <si>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</si>
  <si>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</si>
  <si>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</si>
  <si>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</si>
  <si>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</si>
  <si>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</si>
  <si>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</si>
  <si>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</si>
  <si>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</si>
  <si>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</si>
  <si>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</si>
  <si>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</si>
  <si>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</si>
  <si>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</si>
  <si>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</si>
  <si>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</si>
  <si>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</si>
  <si>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</si>
  <si>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</si>
  <si>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</si>
  <si>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</si>
  <si>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</si>
  <si>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</si>
  <si>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</si>
  <si>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</si>
  <si>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</si>
  <si>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</si>
  <si>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</si>
  <si>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</si>
  <si>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</si>
  <si>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</si>
  <si>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</si>
  <si>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</si>
  <si>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</si>
  <si>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</si>
  <si>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</si>
  <si>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</si>
  <si>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</si>
  <si>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</si>
  <si>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</si>
  <si>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</si>
  <si>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</si>
  <si>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</si>
  <si>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</si>
  <si>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</si>
  <si>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</si>
  <si>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</si>
  <si>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</si>
  <si>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</si>
  <si>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</si>
  <si>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</si>
  <si>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</si>
  <si>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</si>
  <si>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</si>
  <si>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</si>
  <si>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</si>
  <si>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</si>
  <si>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</si>
  <si>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</si>
  <si>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</si>
  <si>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</si>
  <si>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</si>
  <si>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</si>
  <si>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</si>
  <si>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</si>
  <si>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</si>
  <si>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</si>
  <si>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</si>
  <si>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</si>
  <si>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</si>
  <si>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</si>
  <si>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</si>
  <si>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</si>
  <si>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</si>
  <si>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</si>
  <si>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</si>
  <si>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</si>
  <si>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</si>
  <si>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</si>
  <si>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</si>
  <si>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0.91</t>
  </si>
  <si>
    <t>▲ 1.01</t>
  </si>
  <si>
    <t>市立敦賀病院事業</t>
  </si>
  <si>
    <t>一般会計</t>
  </si>
  <si>
    <t>水道事業</t>
  </si>
  <si>
    <t>産業団地整備事業</t>
  </si>
  <si>
    <t>介護保険（保険事業勘定の部）</t>
  </si>
  <si>
    <t>国民健康保険（事業勘定の部）</t>
  </si>
  <si>
    <t>下水道事業</t>
  </si>
  <si>
    <t>農業集落排水事業</t>
  </si>
  <si>
    <t>その他会計（赤字）</t>
  </si>
  <si>
    <t>その他会計（黒字）</t>
  </si>
  <si>
    <t>-</t>
    <phoneticPr fontId="5"/>
  </si>
  <si>
    <t>-</t>
    <phoneticPr fontId="2"/>
  </si>
  <si>
    <t>敦賀美方消防組合</t>
  </si>
  <si>
    <t>嶺南広域行政組合</t>
  </si>
  <si>
    <t>福井県後期高齢者医療広域連合(一般会計）</t>
  </si>
  <si>
    <t>福井県後期高齢者医療広域連合(特別会計）</t>
  </si>
  <si>
    <t>福井県市町総合事務組合（一般会計）</t>
  </si>
  <si>
    <t>福井県市町総合事務組合（特別会計）</t>
  </si>
  <si>
    <t>福井県自治会館組合</t>
  </si>
  <si>
    <t>港都つるが</t>
    <rPh sb="0" eb="1">
      <t>ミナト</t>
    </rPh>
    <rPh sb="1" eb="2">
      <t>ト</t>
    </rPh>
    <phoneticPr fontId="5"/>
  </si>
  <si>
    <t>-</t>
    <phoneticPr fontId="2"/>
  </si>
  <si>
    <t>嶺南ケーブルネットワーク</t>
    <rPh sb="0" eb="2">
      <t>レイナン</t>
    </rPh>
    <phoneticPr fontId="5"/>
  </si>
  <si>
    <t>公立大学法人敦賀看護大学</t>
    <rPh sb="0" eb="2">
      <t>コウリツ</t>
    </rPh>
    <rPh sb="2" eb="4">
      <t>ダイガク</t>
    </rPh>
    <rPh sb="4" eb="6">
      <t>ホウジン</t>
    </rPh>
    <rPh sb="6" eb="8">
      <t>ツルガ</t>
    </rPh>
    <rPh sb="8" eb="10">
      <t>カンゴ</t>
    </rPh>
    <rPh sb="10" eb="12">
      <t>ダイガク</t>
    </rPh>
    <phoneticPr fontId="2"/>
  </si>
  <si>
    <t>-</t>
    <phoneticPr fontId="2"/>
  </si>
  <si>
    <t>-</t>
    <phoneticPr fontId="2"/>
  </si>
</sst>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3"/>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33364</c:v>
                </c:pt>
                <c:pt idx="1">
                  <c:v>36396</c:v>
                </c:pt>
                <c:pt idx="2">
                  <c:v>62256</c:v>
                </c:pt>
                <c:pt idx="3">
                  <c:v>53896</c:v>
                </c:pt>
                <c:pt idx="4">
                  <c:v>47278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89985</c:v>
                </c:pt>
                <c:pt idx="1">
                  <c:v>73574</c:v>
                </c:pt>
                <c:pt idx="2">
                  <c:v>95484</c:v>
                </c:pt>
                <c:pt idx="3">
                  <c:v>66784</c:v>
                </c:pt>
                <c:pt idx="4">
                  <c:v>48197</c:v>
                </c:pt>
              </c:numCache>
            </c:numRef>
          </c:val>
        </c:ser>
        <c:marker val="1"/>
        <c:axId val="105242624"/>
        <c:axId val="105244544"/>
      </c:lineChart>
      <c:catAx>
        <c:axId val="10524262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44544"/>
        <c:crosses val="autoZero"/>
        <c:auto val="1"/>
        <c:lblAlgn val="ctr"/>
        <c:lblOffset val="100"/>
        <c:tickLblSkip val="1"/>
        <c:tickMarkSkip val="1"/>
      </c:catAx>
      <c:valAx>
        <c:axId val="105244544"/>
        <c:scaling>
          <c:orientation val="minMax"/>
          <c:max val="14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2426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73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9.18</c:v>
                </c:pt>
                <c:pt idx="1">
                  <c:v>8.17</c:v>
                </c:pt>
                <c:pt idx="2">
                  <c:v>9.9</c:v>
                </c:pt>
                <c:pt idx="3">
                  <c:v>8.83</c:v>
                </c:pt>
                <c:pt idx="4">
                  <c:v>9.59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c:v>
                </c:pt>
                <c:pt idx="1">
                  <c:v>17.36</c:v>
                </c:pt>
                <c:pt idx="2">
                  <c:v>17.309999999999999</c:v>
                </c:pt>
                <c:pt idx="3">
                  <c:v>17.25</c:v>
                </c:pt>
                <c:pt idx="4">
                  <c:v>20.69</c:v>
                </c:pt>
              </c:numCache>
            </c:numRef>
          </c:val>
        </c:ser>
        <c:gapWidth val="250"/>
        <c:overlap val="100"/>
        <c:axId val="120594432"/>
        <c:axId val="12059635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2.3199999999999998</c:v>
                </c:pt>
                <c:pt idx="1">
                  <c:v>-0.91</c:v>
                </c:pt>
                <c:pt idx="2">
                  <c:v>1.78</c:v>
                </c:pt>
                <c:pt idx="3">
                  <c:v>-1.01</c:v>
                </c:pt>
                <c:pt idx="4">
                  <c:v>4.75</c:v>
                </c:pt>
              </c:numCache>
            </c:numRef>
          </c:val>
        </c:ser>
        <c:marker val="1"/>
        <c:axId val="120594432"/>
        <c:axId val="120596352"/>
      </c:lineChart>
      <c:catAx>
        <c:axId val="12059443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596352"/>
        <c:crosses val="autoZero"/>
        <c:auto val="1"/>
        <c:lblAlgn val="ctr"/>
        <c:lblOffset val="100"/>
        <c:tickLblSkip val="1"/>
        <c:tickMarkSkip val="1"/>
      </c:catAx>
      <c:valAx>
        <c:axId val="12059635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9443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c:v>
                </c:pt>
                <c:pt idx="2">
                  <c:v>#N/A</c:v>
                </c:pt>
                <c:pt idx="3">
                  <c:v>0.13</c:v>
                </c:pt>
                <c:pt idx="4">
                  <c:v>#N/A</c:v>
                </c:pt>
                <c:pt idx="5">
                  <c:v>0.06</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0.03</c:v>
                </c:pt>
                <c:pt idx="4">
                  <c:v>#N/A</c:v>
                </c:pt>
                <c:pt idx="5">
                  <c:v>0.05</c:v>
                </c:pt>
                <c:pt idx="6">
                  <c:v>#N/A</c:v>
                </c:pt>
                <c:pt idx="7">
                  <c:v>0</c:v>
                </c:pt>
                <c:pt idx="8">
                  <c:v>#N/A</c:v>
                </c:pt>
                <c:pt idx="9">
                  <c:v>0</c:v>
                </c:pt>
              </c:numCache>
            </c:numRef>
          </c:val>
        </c:ser>
        <c:ser>
          <c:idx val="3"/>
          <c:order val="3"/>
          <c:tx>
            <c:strRef>
              <c:f>データシート!$A$30</c:f>
              <c:strCache>
                <c:ptCount val="1"/>
                <c:pt idx="0">
                  <c:v>下水道事業</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c:v>
                </c:pt>
                <c:pt idx="2">
                  <c:v>#N/A</c:v>
                </c:pt>
                <c:pt idx="3">
                  <c:v>0.15</c:v>
                </c:pt>
                <c:pt idx="4">
                  <c:v>#N/A</c:v>
                </c:pt>
                <c:pt idx="5">
                  <c:v>0.17</c:v>
                </c:pt>
                <c:pt idx="6">
                  <c:v>#N/A</c:v>
                </c:pt>
                <c:pt idx="7">
                  <c:v>0</c:v>
                </c:pt>
                <c:pt idx="8">
                  <c:v>#N/A</c:v>
                </c:pt>
                <c:pt idx="9">
                  <c:v>0</c:v>
                </c:pt>
              </c:numCache>
            </c:numRef>
          </c:val>
        </c:ser>
        <c:ser>
          <c:idx val="4"/>
          <c:order val="4"/>
          <c:tx>
            <c:strRef>
              <c:f>データシート!$A$31</c:f>
              <c:strCache>
                <c:ptCount val="1"/>
                <c:pt idx="0">
                  <c:v>国民健康保険（事業勘定の部）</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0.27</c:v>
                </c:pt>
                <c:pt idx="2">
                  <c:v>#N/A</c:v>
                </c:pt>
                <c:pt idx="3">
                  <c:v>0.35</c:v>
                </c:pt>
                <c:pt idx="4">
                  <c:v>#N/A</c:v>
                </c:pt>
                <c:pt idx="5">
                  <c:v>0.33</c:v>
                </c:pt>
                <c:pt idx="6">
                  <c:v>#N/A</c:v>
                </c:pt>
                <c:pt idx="7">
                  <c:v>0.01</c:v>
                </c:pt>
                <c:pt idx="8">
                  <c:v>#N/A</c:v>
                </c:pt>
                <c:pt idx="9">
                  <c:v>0.01</c:v>
                </c:pt>
              </c:numCache>
            </c:numRef>
          </c:val>
        </c:ser>
        <c:ser>
          <c:idx val="5"/>
          <c:order val="5"/>
          <c:tx>
            <c:strRef>
              <c:f>データシート!$A$32</c:f>
              <c:strCache>
                <c:ptCount val="1"/>
                <c:pt idx="0">
                  <c:v>介護保険（保険事業勘定の部）</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0.02</c:v>
                </c:pt>
                <c:pt idx="2">
                  <c:v>#N/A</c:v>
                </c:pt>
                <c:pt idx="3">
                  <c:v>0.1</c:v>
                </c:pt>
                <c:pt idx="4">
                  <c:v>#N/A</c:v>
                </c:pt>
                <c:pt idx="5">
                  <c:v>0.03</c:v>
                </c:pt>
                <c:pt idx="6">
                  <c:v>#N/A</c:v>
                </c:pt>
                <c:pt idx="7">
                  <c:v>0.27</c:v>
                </c:pt>
                <c:pt idx="8">
                  <c:v>#N/A</c:v>
                </c:pt>
                <c:pt idx="9">
                  <c:v>0.79</c:v>
                </c:pt>
              </c:numCache>
            </c:numRef>
          </c:val>
        </c:ser>
        <c:ser>
          <c:idx val="6"/>
          <c:order val="6"/>
          <c:tx>
            <c:strRef>
              <c:f>データシート!$A$33</c:f>
              <c:strCache>
                <c:ptCount val="1"/>
                <c:pt idx="0">
                  <c:v>産業団地整備事業</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1.41</c:v>
                </c:pt>
                <c:pt idx="2">
                  <c:v>#N/A</c:v>
                </c:pt>
                <c:pt idx="3">
                  <c:v>1.4</c:v>
                </c:pt>
                <c:pt idx="4">
                  <c:v>#N/A</c:v>
                </c:pt>
                <c:pt idx="5">
                  <c:v>1.4</c:v>
                </c:pt>
                <c:pt idx="6">
                  <c:v>#N/A</c:v>
                </c:pt>
                <c:pt idx="7">
                  <c:v>1.32</c:v>
                </c:pt>
                <c:pt idx="8">
                  <c:v>#N/A</c:v>
                </c:pt>
                <c:pt idx="9">
                  <c:v>1.31</c:v>
                </c:pt>
              </c:numCache>
            </c:numRef>
          </c:val>
        </c:ser>
        <c:ser>
          <c:idx val="7"/>
          <c:order val="7"/>
          <c:tx>
            <c:strRef>
              <c:f>データシート!$A$34</c:f>
              <c:strCache>
                <c:ptCount val="1"/>
                <c:pt idx="0">
                  <c:v>水道事業</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5.92</c:v>
                </c:pt>
                <c:pt idx="2">
                  <c:v>#N/A</c:v>
                </c:pt>
                <c:pt idx="3">
                  <c:v>6.9</c:v>
                </c:pt>
                <c:pt idx="4">
                  <c:v>#N/A</c:v>
                </c:pt>
                <c:pt idx="5">
                  <c:v>7.68</c:v>
                </c:pt>
                <c:pt idx="6">
                  <c:v>#N/A</c:v>
                </c:pt>
                <c:pt idx="7">
                  <c:v>8.18</c:v>
                </c:pt>
                <c:pt idx="8">
                  <c:v>#N/A</c:v>
                </c:pt>
                <c:pt idx="9">
                  <c:v>8.61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9.17</c:v>
                </c:pt>
                <c:pt idx="2">
                  <c:v>#N/A</c:v>
                </c:pt>
                <c:pt idx="3">
                  <c:v>8.16</c:v>
                </c:pt>
                <c:pt idx="4">
                  <c:v>#N/A</c:v>
                </c:pt>
                <c:pt idx="5">
                  <c:v>9.89</c:v>
                </c:pt>
                <c:pt idx="6">
                  <c:v>#N/A</c:v>
                </c:pt>
                <c:pt idx="7">
                  <c:v>8.82</c:v>
                </c:pt>
                <c:pt idx="8">
                  <c:v>#N/A</c:v>
                </c:pt>
                <c:pt idx="9">
                  <c:v>9.59</c:v>
                </c:pt>
              </c:numCache>
            </c:numRef>
          </c:val>
        </c:ser>
        <c:ser>
          <c:idx val="9"/>
          <c:order val="9"/>
          <c:tx>
            <c:strRef>
              <c:f>データシート!$A$36</c:f>
              <c:strCache>
                <c:ptCount val="1"/>
                <c:pt idx="0">
                  <c:v>市立敦賀病院事業</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11.3</c:v>
                </c:pt>
                <c:pt idx="2">
                  <c:v>#N/A</c:v>
                </c:pt>
                <c:pt idx="3">
                  <c:v>12.18</c:v>
                </c:pt>
                <c:pt idx="4">
                  <c:v>#N/A</c:v>
                </c:pt>
                <c:pt idx="5">
                  <c:v>13.69</c:v>
                </c:pt>
                <c:pt idx="6">
                  <c:v>#N/A</c:v>
                </c:pt>
                <c:pt idx="7">
                  <c:v>13.47</c:v>
                </c:pt>
                <c:pt idx="8">
                  <c:v>#N/A</c:v>
                </c:pt>
                <c:pt idx="9">
                  <c:v>14.83</c:v>
                </c:pt>
              </c:numCache>
            </c:numRef>
          </c:val>
        </c:ser>
        <c:overlap val="100"/>
        <c:axId val="121417728"/>
        <c:axId val="121419264"/>
      </c:barChart>
      <c:catAx>
        <c:axId val="121417728"/>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19264"/>
        <c:crosses val="autoZero"/>
        <c:auto val="1"/>
        <c:lblAlgn val="ctr"/>
        <c:lblOffset val="100"/>
        <c:tickLblSkip val="1"/>
        <c:tickMarkSkip val="1"/>
      </c:catAx>
      <c:valAx>
        <c:axId val="12141926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17728"/>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38E-2"/>
          <c:y val="8.7976539589442848E-2"/>
          <c:w val="0.90356317136844144"/>
          <c:h val="0.63929618768328578"/>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2131</c:v>
                </c:pt>
                <c:pt idx="5">
                  <c:v>2157</c:v>
                </c:pt>
                <c:pt idx="8">
                  <c:v>2197</c:v>
                </c:pt>
                <c:pt idx="11">
                  <c:v>2262</c:v>
                </c:pt>
                <c:pt idx="14">
                  <c:v>2175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c:v>
                </c:pt>
                <c:pt idx="3">
                  <c:v>45</c:v>
                </c:pt>
                <c:pt idx="6">
                  <c:v>36</c:v>
                </c:pt>
                <c:pt idx="9">
                  <c:v>38</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1134</c:v>
                </c:pt>
                <c:pt idx="3">
                  <c:v>1072</c:v>
                </c:pt>
                <c:pt idx="6">
                  <c:v>1127</c:v>
                </c:pt>
                <c:pt idx="9">
                  <c:v>1125</c:v>
                </c:pt>
                <c:pt idx="12">
                  <c:v>1189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2400</c:v>
                </c:pt>
                <c:pt idx="3">
                  <c:v>2427</c:v>
                </c:pt>
                <c:pt idx="6">
                  <c:v>2316</c:v>
                </c:pt>
                <c:pt idx="9">
                  <c:v>2320</c:v>
                </c:pt>
                <c:pt idx="12">
                  <c:v>1930</c:v>
                </c:pt>
              </c:numCache>
            </c:numRef>
          </c:val>
        </c:ser>
        <c:gapWidth val="100"/>
        <c:overlap val="100"/>
        <c:axId val="111763840"/>
        <c:axId val="1117657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1439</c:v>
                </c:pt>
                <c:pt idx="2">
                  <c:v>#N/A</c:v>
                </c:pt>
                <c:pt idx="3">
                  <c:v>#N/A</c:v>
                </c:pt>
                <c:pt idx="4">
                  <c:v>1387</c:v>
                </c:pt>
                <c:pt idx="5">
                  <c:v>#N/A</c:v>
                </c:pt>
                <c:pt idx="6">
                  <c:v>#N/A</c:v>
                </c:pt>
                <c:pt idx="7">
                  <c:v>1282</c:v>
                </c:pt>
                <c:pt idx="8">
                  <c:v>#N/A</c:v>
                </c:pt>
                <c:pt idx="9">
                  <c:v>#N/A</c:v>
                </c:pt>
                <c:pt idx="10">
                  <c:v>1221</c:v>
                </c:pt>
                <c:pt idx="11">
                  <c:v>#N/A</c:v>
                </c:pt>
                <c:pt idx="12">
                  <c:v>#N/A</c:v>
                </c:pt>
                <c:pt idx="13">
                  <c:v>982</c:v>
                </c:pt>
                <c:pt idx="14">
                  <c:v>#N/A</c:v>
                </c:pt>
              </c:numCache>
            </c:numRef>
          </c:val>
        </c:ser>
        <c:marker val="1"/>
        <c:axId val="111763840"/>
        <c:axId val="111765760"/>
      </c:lineChart>
      <c:catAx>
        <c:axId val="11176384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765760"/>
        <c:crosses val="autoZero"/>
        <c:auto val="1"/>
        <c:lblAlgn val="ctr"/>
        <c:lblOffset val="100"/>
        <c:tickLblSkip val="1"/>
        <c:tickMarkSkip val="1"/>
      </c:catAx>
      <c:valAx>
        <c:axId val="1117657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76384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07"/>
          <c:h val="0.58918212773855327"/>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22118</c:v>
                </c:pt>
                <c:pt idx="5">
                  <c:v>22238</c:v>
                </c:pt>
                <c:pt idx="8">
                  <c:v>22121</c:v>
                </c:pt>
                <c:pt idx="11">
                  <c:v>22184</c:v>
                </c:pt>
                <c:pt idx="14">
                  <c:v>22377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6421</c:v>
                </c:pt>
                <c:pt idx="5">
                  <c:v>6248</c:v>
                </c:pt>
                <c:pt idx="8">
                  <c:v>6671</c:v>
                </c:pt>
                <c:pt idx="11">
                  <c:v>6468</c:v>
                </c:pt>
                <c:pt idx="14">
                  <c:v>6306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7912</c:v>
                </c:pt>
                <c:pt idx="5">
                  <c:v>6887</c:v>
                </c:pt>
                <c:pt idx="8">
                  <c:v>6675</c:v>
                </c:pt>
                <c:pt idx="11">
                  <c:v>6680</c:v>
                </c:pt>
                <c:pt idx="14">
                  <c:v>8127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4519</c:v>
                </c:pt>
                <c:pt idx="3">
                  <c:v>4127</c:v>
                </c:pt>
                <c:pt idx="6">
                  <c:v>3812</c:v>
                </c:pt>
                <c:pt idx="9">
                  <c:v>4553</c:v>
                </c:pt>
                <c:pt idx="12">
                  <c:v>4029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203</c:v>
                </c:pt>
                <c:pt idx="3">
                  <c:v>191</c:v>
                </c:pt>
                <c:pt idx="6">
                  <c:v>168</c:v>
                </c:pt>
                <c:pt idx="9">
                  <c:v>542</c:v>
                </c:pt>
                <c:pt idx="12">
                  <c:v>539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17186</c:v>
                </c:pt>
                <c:pt idx="3">
                  <c:v>15350</c:v>
                </c:pt>
                <c:pt idx="6">
                  <c:v>14109</c:v>
                </c:pt>
                <c:pt idx="9">
                  <c:v>13461</c:v>
                </c:pt>
                <c:pt idx="12">
                  <c:v>13451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19593</c:v>
                </c:pt>
                <c:pt idx="3">
                  <c:v>19401</c:v>
                </c:pt>
                <c:pt idx="6">
                  <c:v>19910</c:v>
                </c:pt>
                <c:pt idx="9">
                  <c:v>19556</c:v>
                </c:pt>
                <c:pt idx="12">
                  <c:v>19917</c:v>
                </c:pt>
              </c:numCache>
            </c:numRef>
          </c:val>
        </c:ser>
        <c:gapWidth val="100"/>
        <c:overlap val="100"/>
        <c:axId val="122361344"/>
        <c:axId val="1223632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5050</c:v>
                </c:pt>
                <c:pt idx="2">
                  <c:v>#N/A</c:v>
                </c:pt>
                <c:pt idx="3">
                  <c:v>#N/A</c:v>
                </c:pt>
                <c:pt idx="4">
                  <c:v>3697</c:v>
                </c:pt>
                <c:pt idx="5">
                  <c:v>#N/A</c:v>
                </c:pt>
                <c:pt idx="6">
                  <c:v>#N/A</c:v>
                </c:pt>
                <c:pt idx="7">
                  <c:v>2532</c:v>
                </c:pt>
                <c:pt idx="8">
                  <c:v>#N/A</c:v>
                </c:pt>
                <c:pt idx="9">
                  <c:v>#N/A</c:v>
                </c:pt>
                <c:pt idx="10">
                  <c:v>2780</c:v>
                </c:pt>
                <c:pt idx="11">
                  <c:v>#N/A</c:v>
                </c:pt>
                <c:pt idx="12">
                  <c:v>#N/A</c:v>
                </c:pt>
                <c:pt idx="13">
                  <c:v>1125</c:v>
                </c:pt>
                <c:pt idx="14">
                  <c:v>#N/A</c:v>
                </c:pt>
              </c:numCache>
            </c:numRef>
          </c:val>
        </c:ser>
        <c:marker val="1"/>
        <c:axId val="122361344"/>
        <c:axId val="122363264"/>
      </c:lineChart>
      <c:catAx>
        <c:axId val="12236134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363264"/>
        <c:crosses val="autoZero"/>
        <c:auto val="1"/>
        <c:lblAlgn val="ctr"/>
        <c:lblOffset val="100"/>
        <c:tickLblSkip val="1"/>
        <c:tickMarkSkip val="1"/>
      </c:catAx>
      <c:valAx>
        <c:axId val="1223632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6134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　平成２７年度の実質公債費比率（３カ年平均）は８．３であり前年度と比べて１．１ポイント改善している。また単年度数値が６．９と２ポイント改善しており、その要因としては地方債の元利償還金、準元利償還金の減少（分子）並びに、地方交付税及び臨時財政対策債発行可能額の増加による標準財政規模の拡大（分母）の両方に牽引され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元利償還金については、前年度比約４億円減少しており、民間最終処分場環境保全対策事業にかかる起債の償還終了が大きく影響している。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準元利償還金については下水道事業に関するものが増加しているが、公営事業会計で生じる施設の大規模更新などにあたっても、その他の事業の年度間調整を行うなどして財政指標の悪化につながらないよう努める。</a:t>
          </a:r>
          <a:endParaRPr kumimoji="1" lang="en-US" altLang="ja-JP" sz="120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　大きな要因としては財政調整基金（６億円）と公共施設整備基金（５億円）へ積み立てたことにより、充当可能財源が増加したことが挙げられる。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しかし、中期財政計画等でも示しているとおり、財政調整基金については福井国体による財政需要への対応など、毎年度の取崩しが見込まれており、公共施設整備基金は庁舎の整備に備えるための積立であり、将来的な取崩しを見込んだものであ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また、最終処分場の建設などで起債残高は増加が見込まれているため、将来負担比率は悪化していくと考えられており、引き続き将来世代への過度な負担とならないよう、健全な財政運営に努める。</a:t>
          </a:r>
          <a:endParaRPr kumimoji="1" lang="en-US" altLang="ja-JP" sz="14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66,491
251.39
29,297,927
27,682,691
1,519,245
15,839,545
19,916,586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電力事業者等からの固定資産税収入の割合が大きく、昭和６３年の原子力発電所への固定資産税の課税開始から財政力指数が</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を超え不交付団体となっていたが、減価償却による税収入の減少などにより、財政力指数が</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を下回り、平成２２年度から地方交付税の交付団体となっている。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全国平均や類似団体平均は上回っているが、日本原電敦賀１号機やもんじゅの廃炉決定による税収の減少傾向の影響等により、今後も指数の低下が見込まれる。</a:t>
          </a:r>
          <a:endParaRPr lang="ja-JP" altLang="ja-JP" sz="1100">
            <a:solidFill>
              <a:schemeClr val="dk1"/>
            </a:solidFill>
            <a:latin typeface="+mn-lt"/>
            <a:ea typeface="+mn-ea"/>
            <a:cs typeface="+mn-cs"/>
          </a:endParaRPr>
        </a:p>
        <a:p>
          <a:r>
            <a:rPr lang="ja-JP" altLang="ja-JP" sz="1100" b="0" i="0" baseline="0">
              <a:solidFill>
                <a:schemeClr val="dk1"/>
              </a:solidFill>
              <a:latin typeface="+mn-lt"/>
              <a:ea typeface="+mn-ea"/>
              <a:cs typeface="+mn-cs"/>
            </a:rPr>
            <a:t>　健全な財政運営を維持するため、徹底した事業コストの削減、新たな財源確保の取り組みや市税等の最大限の徴収努力を行う。</a:t>
          </a:r>
          <a:endParaRPr kumimoji="1" lang="ja-JP" altLang="ja-JP" sz="11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137160</xdr:rowOff>
    </xdr:from>
    <xdr:to>
      <xdr:col>7</xdr:col>
      <xdr:colOff>152400</xdr:colOff>
      <xdr:row>36</xdr:row>
      <xdr:rowOff>161290</xdr:rowOff>
    </xdr:to>
    <xdr:cxnSp macro="">
      <xdr:nvCxnSpPr>
        <xdr:cNvPr id="66" name="直線コネクタ 65"/>
        <xdr:cNvCxnSpPr/>
      </xdr:nvCxnSpPr>
      <xdr:spPr>
        <a:xfrm>
          <a:off x="4114800" y="63093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24147</xdr:rowOff>
    </xdr:from>
    <xdr:ext cx="762000" cy="259045"/>
    <xdr:sp macro="" textlink="">
      <xdr:nvSpPr>
        <xdr:cNvPr id="67" name="財政力平均値テキスト"/>
        <xdr:cNvSpPr txBox="1"/>
      </xdr:nvSpPr>
      <xdr:spPr>
        <a:xfrm>
          <a:off x="5041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137160</xdr:rowOff>
    </xdr:from>
    <xdr:to>
      <xdr:col>6</xdr:col>
      <xdr:colOff>0</xdr:colOff>
      <xdr:row>36</xdr:row>
      <xdr:rowOff>137160</xdr:rowOff>
    </xdr:to>
    <xdr:cxnSp macro="">
      <xdr:nvCxnSpPr>
        <xdr:cNvPr id="69" name="直線コネクタ 68"/>
        <xdr:cNvCxnSpPr/>
      </xdr:nvCxnSpPr>
      <xdr:spPr>
        <a:xfrm>
          <a:off x="3225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12717</xdr:rowOff>
    </xdr:from>
    <xdr:ext cx="736600" cy="259045"/>
    <xdr:sp macro="" textlink="">
      <xdr:nvSpPr>
        <xdr:cNvPr id="71" name="テキスト ボックス 70"/>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36</xdr:row>
      <xdr:rowOff>137160</xdr:rowOff>
    </xdr:to>
    <xdr:cxnSp macro="">
      <xdr:nvCxnSpPr>
        <xdr:cNvPr id="72" name="直線コネクタ 71"/>
        <xdr:cNvCxnSpPr/>
      </xdr:nvCxnSpPr>
      <xdr:spPr>
        <a:xfrm>
          <a:off x="2336800" y="6309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160037</xdr:rowOff>
    </xdr:from>
    <xdr:ext cx="762000" cy="259045"/>
    <xdr:sp macro="" textlink="">
      <xdr:nvSpPr>
        <xdr:cNvPr id="74" name="テキスト ボックス 73"/>
        <xdr:cNvSpPr txBox="1"/>
      </xdr:nvSpPr>
      <xdr:spPr>
        <a:xfrm>
          <a:off x="2844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64770</xdr:rowOff>
    </xdr:from>
    <xdr:to>
      <xdr:col>3</xdr:col>
      <xdr:colOff>279400</xdr:colOff>
      <xdr:row>36</xdr:row>
      <xdr:rowOff>137160</xdr:rowOff>
    </xdr:to>
    <xdr:cxnSp macro="">
      <xdr:nvCxnSpPr>
        <xdr:cNvPr id="75" name="直線コネクタ 74"/>
        <xdr:cNvCxnSpPr/>
      </xdr:nvCxnSpPr>
      <xdr:spPr>
        <a:xfrm>
          <a:off x="1447800" y="62369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160037</xdr:rowOff>
    </xdr:from>
    <xdr:ext cx="762000" cy="259045"/>
    <xdr:sp macro="" textlink="">
      <xdr:nvSpPr>
        <xdr:cNvPr id="77" name="テキスト ボックス 76"/>
        <xdr:cNvSpPr txBox="1"/>
      </xdr:nvSpPr>
      <xdr:spPr>
        <a:xfrm>
          <a:off x="1955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111777</xdr:rowOff>
    </xdr:from>
    <xdr:ext cx="762000" cy="259045"/>
    <xdr:sp macro="" textlink="">
      <xdr:nvSpPr>
        <xdr:cNvPr id="79" name="テキスト ボックス 78"/>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36</xdr:row>
      <xdr:rowOff>110490</xdr:rowOff>
    </xdr:from>
    <xdr:to>
      <xdr:col>7</xdr:col>
      <xdr:colOff>203200</xdr:colOff>
      <xdr:row>37</xdr:row>
      <xdr:rowOff>40640</xdr:rowOff>
    </xdr:to>
    <xdr:sp macro="" textlink="">
      <xdr:nvSpPr>
        <xdr:cNvPr id="85" name="円/楕円 84"/>
        <xdr:cNvSpPr/>
      </xdr:nvSpPr>
      <xdr:spPr>
        <a:xfrm>
          <a:off x="4902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127017</xdr:rowOff>
    </xdr:from>
    <xdr:ext cx="762000" cy="259045"/>
    <xdr:sp macro="" textlink="">
      <xdr:nvSpPr>
        <xdr:cNvPr id="86" name="財政力該当値テキスト"/>
        <xdr:cNvSpPr txBox="1"/>
      </xdr:nvSpPr>
      <xdr:spPr>
        <a:xfrm>
          <a:off x="5041900" y="612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86360</xdr:rowOff>
    </xdr:from>
    <xdr:to>
      <xdr:col>6</xdr:col>
      <xdr:colOff>50800</xdr:colOff>
      <xdr:row>37</xdr:row>
      <xdr:rowOff>16510</xdr:rowOff>
    </xdr:to>
    <xdr:sp macro="" textlink="">
      <xdr:nvSpPr>
        <xdr:cNvPr id="87" name="円/楕円 86"/>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26687</xdr:rowOff>
    </xdr:from>
    <xdr:ext cx="736600" cy="259045"/>
    <xdr:sp macro="" textlink="">
      <xdr:nvSpPr>
        <xdr:cNvPr id="88" name="テキスト ボックス 87"/>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86360</xdr:rowOff>
    </xdr:from>
    <xdr:to>
      <xdr:col>4</xdr:col>
      <xdr:colOff>533400</xdr:colOff>
      <xdr:row>37</xdr:row>
      <xdr:rowOff>16510</xdr:rowOff>
    </xdr:to>
    <xdr:sp macro="" textlink="">
      <xdr:nvSpPr>
        <xdr:cNvPr id="89" name="円/楕円 88"/>
        <xdr:cNvSpPr/>
      </xdr:nvSpPr>
      <xdr:spPr>
        <a:xfrm>
          <a:off x="3175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26687</xdr:rowOff>
    </xdr:from>
    <xdr:ext cx="762000" cy="259045"/>
    <xdr:sp macro="" textlink="">
      <xdr:nvSpPr>
        <xdr:cNvPr id="90" name="テキスト ボックス 89"/>
        <xdr:cNvSpPr txBox="1"/>
      </xdr:nvSpPr>
      <xdr:spPr>
        <a:xfrm>
          <a:off x="2844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86360</xdr:rowOff>
    </xdr:from>
    <xdr:to>
      <xdr:col>3</xdr:col>
      <xdr:colOff>330200</xdr:colOff>
      <xdr:row>37</xdr:row>
      <xdr:rowOff>16510</xdr:rowOff>
    </xdr:to>
    <xdr:sp macro="" textlink="">
      <xdr:nvSpPr>
        <xdr:cNvPr id="91" name="円/楕円 90"/>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26687</xdr:rowOff>
    </xdr:from>
    <xdr:ext cx="762000" cy="259045"/>
    <xdr:sp macro="" textlink="">
      <xdr:nvSpPr>
        <xdr:cNvPr id="92" name="テキスト ボックス 91"/>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13970</xdr:rowOff>
    </xdr:from>
    <xdr:to>
      <xdr:col>2</xdr:col>
      <xdr:colOff>127000</xdr:colOff>
      <xdr:row>36</xdr:row>
      <xdr:rowOff>115570</xdr:rowOff>
    </xdr:to>
    <xdr:sp macro="" textlink="">
      <xdr:nvSpPr>
        <xdr:cNvPr id="93" name="円/楕円 92"/>
        <xdr:cNvSpPr/>
      </xdr:nvSpPr>
      <xdr:spPr>
        <a:xfrm>
          <a:off x="1397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125747</xdr:rowOff>
    </xdr:from>
    <xdr:ext cx="762000" cy="259045"/>
    <xdr:sp macro="" textlink="">
      <xdr:nvSpPr>
        <xdr:cNvPr id="94" name="テキスト ボックス 93"/>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　本年度の経常収支比率は前年度と比較し７．１ポイント改善し、全国平均、県内他市と比較してやや良好な数値となっている。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地方消費税交付金及び地方交付税の増により経常一般財源総額が増加したことに加え、人件費及び公債費の減によって経常経費充当一般財源が減となり、大幅な改善となった。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　しかしながら社会保障関係経費や老朽化が進む公共施設等の維持管理経費など、経常経費の増加傾向は続くと考えられるため平成２８年度中に策定する第６次行政改革大綱に基づく取組を通じて義務的経費の削減に努め、現在の水準を維持する。</a:t>
          </a:r>
          <a:endParaRPr lang="ja-JP" altLang="ja-JP" sz="1400"/>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12519</xdr:rowOff>
    </xdr:from>
    <xdr:to>
      <xdr:col>7</xdr:col>
      <xdr:colOff>152400</xdr:colOff>
      <xdr:row>63</xdr:row>
      <xdr:rowOff>159113</xdr:rowOff>
    </xdr:to>
    <xdr:cxnSp macro="">
      <xdr:nvCxnSpPr>
        <xdr:cNvPr id="131" name="直線コネクタ 130"/>
        <xdr:cNvCxnSpPr/>
      </xdr:nvCxnSpPr>
      <xdr:spPr>
        <a:xfrm flipV="1">
          <a:off x="4114800" y="10470969"/>
          <a:ext cx="838200" cy="48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47897</xdr:rowOff>
    </xdr:from>
    <xdr:to>
      <xdr:col>6</xdr:col>
      <xdr:colOff>0</xdr:colOff>
      <xdr:row>63</xdr:row>
      <xdr:rowOff>159113</xdr:rowOff>
    </xdr:to>
    <xdr:cxnSp macro="">
      <xdr:nvCxnSpPr>
        <xdr:cNvPr id="134" name="直線コネクタ 133"/>
        <xdr:cNvCxnSpPr/>
      </xdr:nvCxnSpPr>
      <xdr:spPr>
        <a:xfrm>
          <a:off x="3225800" y="10677797"/>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81643</xdr:rowOff>
    </xdr:from>
    <xdr:to>
      <xdr:col>6</xdr:col>
      <xdr:colOff>50800</xdr:colOff>
      <xdr:row>65</xdr:row>
      <xdr:rowOff>11793</xdr:rowOff>
    </xdr:to>
    <xdr:sp macro="" textlink="">
      <xdr:nvSpPr>
        <xdr:cNvPr id="135" name="フローチャート : 判断 134"/>
        <xdr:cNvSpPr/>
      </xdr:nvSpPr>
      <xdr:spPr>
        <a:xfrm>
          <a:off x="4064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168020</xdr:rowOff>
    </xdr:from>
    <xdr:ext cx="736600" cy="259045"/>
    <xdr:sp macro="" textlink="">
      <xdr:nvSpPr>
        <xdr:cNvPr id="136" name="テキスト ボックス 135"/>
        <xdr:cNvSpPr txBox="1"/>
      </xdr:nvSpPr>
      <xdr:spPr>
        <a:xfrm>
          <a:off x="3733800" y="1114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47897</xdr:rowOff>
    </xdr:from>
    <xdr:to>
      <xdr:col>4</xdr:col>
      <xdr:colOff>482600</xdr:colOff>
      <xdr:row>64</xdr:row>
      <xdr:rowOff>35923</xdr:rowOff>
    </xdr:to>
    <xdr:cxnSp macro="">
      <xdr:nvCxnSpPr>
        <xdr:cNvPr id="137" name="直線コネクタ 136"/>
        <xdr:cNvCxnSpPr/>
      </xdr:nvCxnSpPr>
      <xdr:spPr>
        <a:xfrm flipV="1">
          <a:off x="2336800" y="10677797"/>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25581</xdr:rowOff>
    </xdr:from>
    <xdr:to>
      <xdr:col>4</xdr:col>
      <xdr:colOff>533400</xdr:colOff>
      <xdr:row>63</xdr:row>
      <xdr:rowOff>127181</xdr:rowOff>
    </xdr:to>
    <xdr:sp macro="" textlink="">
      <xdr:nvSpPr>
        <xdr:cNvPr id="138" name="フローチャート : 判断 137"/>
        <xdr:cNvSpPr/>
      </xdr:nvSpPr>
      <xdr:spPr>
        <a:xfrm>
          <a:off x="31750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111958</xdr:rowOff>
    </xdr:from>
    <xdr:ext cx="762000" cy="259045"/>
    <xdr:sp macro="" textlink="">
      <xdr:nvSpPr>
        <xdr:cNvPr id="139" name="テキスト ボックス 138"/>
        <xdr:cNvSpPr txBox="1"/>
      </xdr:nvSpPr>
      <xdr:spPr>
        <a:xfrm>
          <a:off x="2844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122827</xdr:rowOff>
    </xdr:from>
    <xdr:to>
      <xdr:col>3</xdr:col>
      <xdr:colOff>279400</xdr:colOff>
      <xdr:row>64</xdr:row>
      <xdr:rowOff>35923</xdr:rowOff>
    </xdr:to>
    <xdr:cxnSp macro="">
      <xdr:nvCxnSpPr>
        <xdr:cNvPr id="140" name="直線コネクタ 139"/>
        <xdr:cNvCxnSpPr/>
      </xdr:nvCxnSpPr>
      <xdr:spPr>
        <a:xfrm>
          <a:off x="1447800" y="10581277"/>
          <a:ext cx="889000" cy="42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115207</xdr:rowOff>
    </xdr:from>
    <xdr:to>
      <xdr:col>3</xdr:col>
      <xdr:colOff>330200</xdr:colOff>
      <xdr:row>64</xdr:row>
      <xdr:rowOff>45357</xdr:rowOff>
    </xdr:to>
    <xdr:sp macro="" textlink="">
      <xdr:nvSpPr>
        <xdr:cNvPr id="141" name="フローチャート : 判断 140"/>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55534</xdr:rowOff>
    </xdr:from>
    <xdr:ext cx="762000" cy="259045"/>
    <xdr:sp macro="" textlink="">
      <xdr:nvSpPr>
        <xdr:cNvPr id="142" name="テキスト ボックス 141"/>
        <xdr:cNvSpPr txBox="1"/>
      </xdr:nvSpPr>
      <xdr:spPr>
        <a:xfrm>
          <a:off x="1955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142784</xdr:rowOff>
    </xdr:from>
    <xdr:to>
      <xdr:col>2</xdr:col>
      <xdr:colOff>127000</xdr:colOff>
      <xdr:row>64</xdr:row>
      <xdr:rowOff>72934</xdr:rowOff>
    </xdr:to>
    <xdr:sp macro="" textlink="">
      <xdr:nvSpPr>
        <xdr:cNvPr id="143" name="フローチャート : 判断 142"/>
        <xdr:cNvSpPr/>
      </xdr:nvSpPr>
      <xdr:spPr>
        <a:xfrm>
          <a:off x="1397000" y="1094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57711</xdr:rowOff>
    </xdr:from>
    <xdr:ext cx="762000" cy="259045"/>
    <xdr:sp macro="" textlink="">
      <xdr:nvSpPr>
        <xdr:cNvPr id="144" name="テキスト ボックス 143"/>
        <xdr:cNvSpPr txBox="1"/>
      </xdr:nvSpPr>
      <xdr:spPr>
        <a:xfrm>
          <a:off x="1066800" y="1103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133169</xdr:rowOff>
    </xdr:from>
    <xdr:to>
      <xdr:col>7</xdr:col>
      <xdr:colOff>203200</xdr:colOff>
      <xdr:row>61</xdr:row>
      <xdr:rowOff>63319</xdr:rowOff>
    </xdr:to>
    <xdr:sp macro="" textlink="">
      <xdr:nvSpPr>
        <xdr:cNvPr id="150" name="円/楕円 149"/>
        <xdr:cNvSpPr/>
      </xdr:nvSpPr>
      <xdr:spPr>
        <a:xfrm>
          <a:off x="4902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149696</xdr:rowOff>
    </xdr:from>
    <xdr:ext cx="762000" cy="259045"/>
    <xdr:sp macro="" textlink="">
      <xdr:nvSpPr>
        <xdr:cNvPr id="151" name="財政構造の弾力性該当値テキスト"/>
        <xdr:cNvSpPr txBox="1"/>
      </xdr:nvSpPr>
      <xdr:spPr>
        <a:xfrm>
          <a:off x="5041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108313</xdr:rowOff>
    </xdr:from>
    <xdr:to>
      <xdr:col>6</xdr:col>
      <xdr:colOff>50800</xdr:colOff>
      <xdr:row>64</xdr:row>
      <xdr:rowOff>38463</xdr:rowOff>
    </xdr:to>
    <xdr:sp macro="" textlink="">
      <xdr:nvSpPr>
        <xdr:cNvPr id="152" name="円/楕円 151"/>
        <xdr:cNvSpPr/>
      </xdr:nvSpPr>
      <xdr:spPr>
        <a:xfrm>
          <a:off x="4064000" y="1090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48640</xdr:rowOff>
    </xdr:from>
    <xdr:ext cx="736600" cy="259045"/>
    <xdr:sp macro="" textlink="">
      <xdr:nvSpPr>
        <xdr:cNvPr id="153" name="テキスト ボックス 152"/>
        <xdr:cNvSpPr txBox="1"/>
      </xdr:nvSpPr>
      <xdr:spPr>
        <a:xfrm>
          <a:off x="3733800" y="10678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168547</xdr:rowOff>
    </xdr:from>
    <xdr:to>
      <xdr:col>4</xdr:col>
      <xdr:colOff>533400</xdr:colOff>
      <xdr:row>62</xdr:row>
      <xdr:rowOff>98697</xdr:rowOff>
    </xdr:to>
    <xdr:sp macro="" textlink="">
      <xdr:nvSpPr>
        <xdr:cNvPr id="154" name="円/楕円 153"/>
        <xdr:cNvSpPr/>
      </xdr:nvSpPr>
      <xdr:spPr>
        <a:xfrm>
          <a:off x="3175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108874</xdr:rowOff>
    </xdr:from>
    <xdr:ext cx="762000" cy="259045"/>
    <xdr:sp macro="" textlink="">
      <xdr:nvSpPr>
        <xdr:cNvPr id="155" name="テキスト ボックス 154"/>
        <xdr:cNvSpPr txBox="1"/>
      </xdr:nvSpPr>
      <xdr:spPr>
        <a:xfrm>
          <a:off x="2844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156573</xdr:rowOff>
    </xdr:from>
    <xdr:to>
      <xdr:col>3</xdr:col>
      <xdr:colOff>330200</xdr:colOff>
      <xdr:row>64</xdr:row>
      <xdr:rowOff>86723</xdr:rowOff>
    </xdr:to>
    <xdr:sp macro="" textlink="">
      <xdr:nvSpPr>
        <xdr:cNvPr id="156" name="円/楕円 155"/>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71500</xdr:rowOff>
    </xdr:from>
    <xdr:ext cx="762000" cy="259045"/>
    <xdr:sp macro="" textlink="">
      <xdr:nvSpPr>
        <xdr:cNvPr id="157" name="テキスト ボックス 156"/>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72027</xdr:rowOff>
    </xdr:from>
    <xdr:to>
      <xdr:col>2</xdr:col>
      <xdr:colOff>127000</xdr:colOff>
      <xdr:row>62</xdr:row>
      <xdr:rowOff>2177</xdr:rowOff>
    </xdr:to>
    <xdr:sp macro="" textlink="">
      <xdr:nvSpPr>
        <xdr:cNvPr id="158" name="円/楕円 157"/>
        <xdr:cNvSpPr/>
      </xdr:nvSpPr>
      <xdr:spPr>
        <a:xfrm>
          <a:off x="1397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12354</xdr:rowOff>
    </xdr:from>
    <xdr:ext cx="762000" cy="259045"/>
    <xdr:sp macro="" textlink="">
      <xdr:nvSpPr>
        <xdr:cNvPr id="159" name="テキスト ボックス 158"/>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[125,010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人件費、物件費及び維持補修費の人口１人当たりの金額が全国平均、類似団体平均を上回っているのは、主に物件費及び維持補修費が要因となっている。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平成２７年度決算においては、短期的には地方創生（先行型・消費喚起型）交付金を活用した事業の実施やマイナンバ</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対応におけるシステム改修に費用がかかったため物件費の決算額が大きくなっている。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ながら、業務の民間委託による効率化を進めていることから、物件費は増加傾向にあるが、人件費は職員数の減等により年々減少しており、今後も行政改革の推進に積極的に取り組み、人件費・物件費等コスト縮減を図る方針である。</a:t>
          </a:r>
          <a:endParaRPr lang="ja-JP" altLang="ja-JP" sz="11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98335</xdr:rowOff>
    </xdr:from>
    <xdr:to>
      <xdr:col>7</xdr:col>
      <xdr:colOff>152400</xdr:colOff>
      <xdr:row>85</xdr:row>
      <xdr:rowOff>98912</xdr:rowOff>
    </xdr:to>
    <xdr:cxnSp macro="">
      <xdr:nvCxnSpPr>
        <xdr:cNvPr id="194" name="直線コネクタ 193"/>
        <xdr:cNvCxnSpPr/>
      </xdr:nvCxnSpPr>
      <xdr:spPr>
        <a:xfrm>
          <a:off x="4114800" y="14671585"/>
          <a:ext cx="8382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17554</xdr:rowOff>
    </xdr:from>
    <xdr:to>
      <xdr:col>6</xdr:col>
      <xdr:colOff>0</xdr:colOff>
      <xdr:row>85</xdr:row>
      <xdr:rowOff>98335</xdr:rowOff>
    </xdr:to>
    <xdr:cxnSp macro="">
      <xdr:nvCxnSpPr>
        <xdr:cNvPr id="197" name="直線コネクタ 196"/>
        <xdr:cNvCxnSpPr/>
      </xdr:nvCxnSpPr>
      <xdr:spPr>
        <a:xfrm>
          <a:off x="3225800" y="14590804"/>
          <a:ext cx="889000" cy="8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17272</xdr:rowOff>
    </xdr:from>
    <xdr:to>
      <xdr:col>6</xdr:col>
      <xdr:colOff>50800</xdr:colOff>
      <xdr:row>84</xdr:row>
      <xdr:rowOff>118872</xdr:rowOff>
    </xdr:to>
    <xdr:sp macro="" textlink="">
      <xdr:nvSpPr>
        <xdr:cNvPr id="198" name="フローチャート : 判断 197"/>
        <xdr:cNvSpPr/>
      </xdr:nvSpPr>
      <xdr:spPr>
        <a:xfrm>
          <a:off x="4064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129049</xdr:rowOff>
    </xdr:from>
    <xdr:ext cx="736600" cy="259045"/>
    <xdr:sp macro="" textlink="">
      <xdr:nvSpPr>
        <xdr:cNvPr id="199" name="テキスト ボックス 198"/>
        <xdr:cNvSpPr txBox="1"/>
      </xdr:nvSpPr>
      <xdr:spPr>
        <a:xfrm>
          <a:off x="3733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17554</xdr:rowOff>
    </xdr:from>
    <xdr:to>
      <xdr:col>4</xdr:col>
      <xdr:colOff>482600</xdr:colOff>
      <xdr:row>85</xdr:row>
      <xdr:rowOff>72047</xdr:rowOff>
    </xdr:to>
    <xdr:cxnSp macro="">
      <xdr:nvCxnSpPr>
        <xdr:cNvPr id="200" name="直線コネクタ 199"/>
        <xdr:cNvCxnSpPr/>
      </xdr:nvCxnSpPr>
      <xdr:spPr>
        <a:xfrm flipV="1">
          <a:off x="2336800" y="14590804"/>
          <a:ext cx="889000" cy="5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144404</xdr:rowOff>
    </xdr:from>
    <xdr:to>
      <xdr:col>4</xdr:col>
      <xdr:colOff>533400</xdr:colOff>
      <xdr:row>84</xdr:row>
      <xdr:rowOff>74554</xdr:rowOff>
    </xdr:to>
    <xdr:sp macro="" textlink="">
      <xdr:nvSpPr>
        <xdr:cNvPr id="201" name="フローチャート : 判断 200"/>
        <xdr:cNvSpPr/>
      </xdr:nvSpPr>
      <xdr:spPr>
        <a:xfrm>
          <a:off x="3175000" y="1437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84731</xdr:rowOff>
    </xdr:from>
    <xdr:ext cx="762000" cy="259045"/>
    <xdr:sp macro="" textlink="">
      <xdr:nvSpPr>
        <xdr:cNvPr id="202" name="テキスト ボックス 201"/>
        <xdr:cNvSpPr txBox="1"/>
      </xdr:nvSpPr>
      <xdr:spPr>
        <a:xfrm>
          <a:off x="2844800" y="1414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72047</xdr:rowOff>
    </xdr:from>
    <xdr:to>
      <xdr:col>3</xdr:col>
      <xdr:colOff>279400</xdr:colOff>
      <xdr:row>86</xdr:row>
      <xdr:rowOff>59117</xdr:rowOff>
    </xdr:to>
    <xdr:cxnSp macro="">
      <xdr:nvCxnSpPr>
        <xdr:cNvPr id="203" name="直線コネクタ 202"/>
        <xdr:cNvCxnSpPr/>
      </xdr:nvCxnSpPr>
      <xdr:spPr>
        <a:xfrm flipV="1">
          <a:off x="1447800" y="14645297"/>
          <a:ext cx="889000" cy="1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35906</xdr:rowOff>
    </xdr:from>
    <xdr:to>
      <xdr:col>3</xdr:col>
      <xdr:colOff>330200</xdr:colOff>
      <xdr:row>84</xdr:row>
      <xdr:rowOff>137506</xdr:rowOff>
    </xdr:to>
    <xdr:sp macro="" textlink="">
      <xdr:nvSpPr>
        <xdr:cNvPr id="204" name="フローチャート : 判断 203"/>
        <xdr:cNvSpPr/>
      </xdr:nvSpPr>
      <xdr:spPr>
        <a:xfrm>
          <a:off x="2286000" y="144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147683</xdr:rowOff>
    </xdr:from>
    <xdr:ext cx="762000" cy="259045"/>
    <xdr:sp macro="" textlink="">
      <xdr:nvSpPr>
        <xdr:cNvPr id="205" name="テキスト ボックス 204"/>
        <xdr:cNvSpPr txBox="1"/>
      </xdr:nvSpPr>
      <xdr:spPr>
        <a:xfrm>
          <a:off x="1955800" y="142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110488</xdr:rowOff>
    </xdr:from>
    <xdr:to>
      <xdr:col>2</xdr:col>
      <xdr:colOff>127000</xdr:colOff>
      <xdr:row>86</xdr:row>
      <xdr:rowOff>40638</xdr:rowOff>
    </xdr:to>
    <xdr:sp macro="" textlink="">
      <xdr:nvSpPr>
        <xdr:cNvPr id="206" name="フローチャート : 判断 205"/>
        <xdr:cNvSpPr/>
      </xdr:nvSpPr>
      <xdr:spPr>
        <a:xfrm>
          <a:off x="1397000" y="1468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50815</xdr:rowOff>
    </xdr:from>
    <xdr:ext cx="762000" cy="259045"/>
    <xdr:sp macro="" textlink="">
      <xdr:nvSpPr>
        <xdr:cNvPr id="207" name="テキスト ボックス 206"/>
        <xdr:cNvSpPr txBox="1"/>
      </xdr:nvSpPr>
      <xdr:spPr>
        <a:xfrm>
          <a:off x="1066800" y="1445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129,663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48112</xdr:rowOff>
    </xdr:from>
    <xdr:to>
      <xdr:col>7</xdr:col>
      <xdr:colOff>203200</xdr:colOff>
      <xdr:row>85</xdr:row>
      <xdr:rowOff>149712</xdr:rowOff>
    </xdr:to>
    <xdr:sp macro="" textlink="">
      <xdr:nvSpPr>
        <xdr:cNvPr id="213" name="円/楕円 212"/>
        <xdr:cNvSpPr/>
      </xdr:nvSpPr>
      <xdr:spPr>
        <a:xfrm>
          <a:off x="4902200" y="146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20189</xdr:rowOff>
    </xdr:from>
    <xdr:ext cx="762000" cy="259045"/>
    <xdr:sp macro="" textlink="">
      <xdr:nvSpPr>
        <xdr:cNvPr id="214" name="人件費・物件費等の状況該当値テキスト"/>
        <xdr:cNvSpPr txBox="1"/>
      </xdr:nvSpPr>
      <xdr:spPr>
        <a:xfrm>
          <a:off x="5041900" y="1459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125,010</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47535</xdr:rowOff>
    </xdr:from>
    <xdr:to>
      <xdr:col>6</xdr:col>
      <xdr:colOff>50800</xdr:colOff>
      <xdr:row>85</xdr:row>
      <xdr:rowOff>149135</xdr:rowOff>
    </xdr:to>
    <xdr:sp macro="" textlink="">
      <xdr:nvSpPr>
        <xdr:cNvPr id="215" name="円/楕円 214"/>
        <xdr:cNvSpPr/>
      </xdr:nvSpPr>
      <xdr:spPr>
        <a:xfrm>
          <a:off x="4064000" y="1462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133912</xdr:rowOff>
    </xdr:from>
    <xdr:ext cx="736600" cy="259045"/>
    <xdr:sp macro="" textlink="">
      <xdr:nvSpPr>
        <xdr:cNvPr id="216" name="テキスト ボックス 215"/>
        <xdr:cNvSpPr txBox="1"/>
      </xdr:nvSpPr>
      <xdr:spPr>
        <a:xfrm>
          <a:off x="3733800" y="1470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124,967</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138204</xdr:rowOff>
    </xdr:from>
    <xdr:to>
      <xdr:col>4</xdr:col>
      <xdr:colOff>533400</xdr:colOff>
      <xdr:row>85</xdr:row>
      <xdr:rowOff>68354</xdr:rowOff>
    </xdr:to>
    <xdr:sp macro="" textlink="">
      <xdr:nvSpPr>
        <xdr:cNvPr id="217" name="円/楕円 216"/>
        <xdr:cNvSpPr/>
      </xdr:nvSpPr>
      <xdr:spPr>
        <a:xfrm>
          <a:off x="3175000" y="145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53131</xdr:rowOff>
    </xdr:from>
    <xdr:ext cx="762000" cy="259045"/>
    <xdr:sp macro="" textlink="">
      <xdr:nvSpPr>
        <xdr:cNvPr id="218" name="テキスト ボックス 217"/>
        <xdr:cNvSpPr txBox="1"/>
      </xdr:nvSpPr>
      <xdr:spPr>
        <a:xfrm>
          <a:off x="2844800" y="1462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118,941</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21247</xdr:rowOff>
    </xdr:from>
    <xdr:to>
      <xdr:col>3</xdr:col>
      <xdr:colOff>330200</xdr:colOff>
      <xdr:row>85</xdr:row>
      <xdr:rowOff>122847</xdr:rowOff>
    </xdr:to>
    <xdr:sp macro="" textlink="">
      <xdr:nvSpPr>
        <xdr:cNvPr id="219" name="円/楕円 218"/>
        <xdr:cNvSpPr/>
      </xdr:nvSpPr>
      <xdr:spPr>
        <a:xfrm>
          <a:off x="2286000" y="145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107624</xdr:rowOff>
    </xdr:from>
    <xdr:ext cx="762000" cy="259045"/>
    <xdr:sp macro="" textlink="">
      <xdr:nvSpPr>
        <xdr:cNvPr id="220" name="テキスト ボックス 219"/>
        <xdr:cNvSpPr txBox="1"/>
      </xdr:nvSpPr>
      <xdr:spPr>
        <a:xfrm>
          <a:off x="1955800" y="1468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123,006</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8317</xdr:rowOff>
    </xdr:from>
    <xdr:to>
      <xdr:col>2</xdr:col>
      <xdr:colOff>127000</xdr:colOff>
      <xdr:row>86</xdr:row>
      <xdr:rowOff>109917</xdr:rowOff>
    </xdr:to>
    <xdr:sp macro="" textlink="">
      <xdr:nvSpPr>
        <xdr:cNvPr id="221" name="円/楕円 220"/>
        <xdr:cNvSpPr/>
      </xdr:nvSpPr>
      <xdr:spPr>
        <a:xfrm>
          <a:off x="1397000" y="147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94694</xdr:rowOff>
    </xdr:from>
    <xdr:ext cx="762000" cy="259045"/>
    <xdr:sp macro="" textlink="">
      <xdr:nvSpPr>
        <xdr:cNvPr id="222" name="テキスト ボックス 221"/>
        <xdr:cNvSpPr txBox="1"/>
      </xdr:nvSpPr>
      <xdr:spPr>
        <a:xfrm>
          <a:off x="1066800" y="14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　国家公務員と同様の給与水準に合わせるため、平成２５年度において給与減額支給措置を行った結果、ラスパイレス指数が１００を下回っている。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また、これまでの給与体系の見直しにより、類似団体平均を下回っていることから、今後も引き続き、職務・職責に応じた給与体系を継続する。</a:t>
          </a:r>
          <a:endParaRPr lang="ja-JP" altLang="ja-JP" sz="14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26811</xdr:rowOff>
    </xdr:to>
    <xdr:cxnSp macro="">
      <xdr:nvCxnSpPr>
        <xdr:cNvPr id="251" name="直線コネクタ 250"/>
        <xdr:cNvCxnSpPr/>
      </xdr:nvCxnSpPr>
      <xdr:spPr>
        <a:xfrm flipV="1">
          <a:off x="17018000" y="13760450"/>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170338</xdr:rowOff>
    </xdr:from>
    <xdr:ext cx="762000" cy="259045"/>
    <xdr:sp macro="" textlink="">
      <xdr:nvSpPr>
        <xdr:cNvPr id="252" name="給与水準   （国との比較）最小値テキスト"/>
        <xdr:cNvSpPr txBox="1"/>
      </xdr:nvSpPr>
      <xdr:spPr>
        <a:xfrm>
          <a:off x="17106900" y="1508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88</xdr:row>
      <xdr:rowOff>26811</xdr:rowOff>
    </xdr:from>
    <xdr:to>
      <xdr:col>24</xdr:col>
      <xdr:colOff>647700</xdr:colOff>
      <xdr:row>88</xdr:row>
      <xdr:rowOff>26811</xdr:rowOff>
    </xdr:to>
    <xdr:cxnSp macro="">
      <xdr:nvCxnSpPr>
        <xdr:cNvPr id="253" name="直線コネクタ 252"/>
        <xdr:cNvCxnSpPr/>
      </xdr:nvCxnSpPr>
      <xdr:spPr>
        <a:xfrm>
          <a:off x="16929100" y="1511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4"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5" name="直線コネクタ 254"/>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160161</xdr:rowOff>
    </xdr:to>
    <xdr:cxnSp macro="">
      <xdr:nvCxnSpPr>
        <xdr:cNvPr id="256" name="直線コネクタ 255"/>
        <xdr:cNvCxnSpPr/>
      </xdr:nvCxnSpPr>
      <xdr:spPr>
        <a:xfrm>
          <a:off x="16179800" y="14162616"/>
          <a:ext cx="8382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8" name="フローチャート :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76905</xdr:rowOff>
    </xdr:from>
    <xdr:to>
      <xdr:col>23</xdr:col>
      <xdr:colOff>406400</xdr:colOff>
      <xdr:row>82</xdr:row>
      <xdr:rowOff>103716</xdr:rowOff>
    </xdr:to>
    <xdr:cxnSp macro="">
      <xdr:nvCxnSpPr>
        <xdr:cNvPr id="259" name="直線コネクタ 258"/>
        <xdr:cNvCxnSpPr/>
      </xdr:nvCxnSpPr>
      <xdr:spPr>
        <a:xfrm>
          <a:off x="15290800" y="1413580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149578</xdr:rowOff>
    </xdr:from>
    <xdr:to>
      <xdr:col>23</xdr:col>
      <xdr:colOff>457200</xdr:colOff>
      <xdr:row>84</xdr:row>
      <xdr:rowOff>79728</xdr:rowOff>
    </xdr:to>
    <xdr:sp macro="" textlink="">
      <xdr:nvSpPr>
        <xdr:cNvPr id="260" name="フローチャート : 判断 259"/>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64505</xdr:rowOff>
    </xdr:from>
    <xdr:ext cx="736600" cy="259045"/>
    <xdr:sp macro="" textlink="">
      <xdr:nvSpPr>
        <xdr:cNvPr id="261" name="テキスト ボックス 260"/>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76905</xdr:rowOff>
    </xdr:from>
    <xdr:to>
      <xdr:col>22</xdr:col>
      <xdr:colOff>203200</xdr:colOff>
      <xdr:row>88</xdr:row>
      <xdr:rowOff>160866</xdr:rowOff>
    </xdr:to>
    <xdr:cxnSp macro="">
      <xdr:nvCxnSpPr>
        <xdr:cNvPr id="262" name="直線コネクタ 261"/>
        <xdr:cNvCxnSpPr/>
      </xdr:nvCxnSpPr>
      <xdr:spPr>
        <a:xfrm flipV="1">
          <a:off x="14401800" y="14135805"/>
          <a:ext cx="8890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3" name="フローチャート : 判断 262"/>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4" name="テキスト ボックス 263"/>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80434</xdr:rowOff>
    </xdr:from>
    <xdr:to>
      <xdr:col>21</xdr:col>
      <xdr:colOff>0</xdr:colOff>
      <xdr:row>88</xdr:row>
      <xdr:rowOff>160866</xdr:rowOff>
    </xdr:to>
    <xdr:cxnSp macro="">
      <xdr:nvCxnSpPr>
        <xdr:cNvPr id="265" name="直線コネクタ 264"/>
        <xdr:cNvCxnSpPr/>
      </xdr:nvCxnSpPr>
      <xdr:spPr>
        <a:xfrm>
          <a:off x="13512800" y="151680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6" name="フローチャート : 判断 265"/>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7" name="テキスト ボックス 266"/>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5" name="円/楕円 274"/>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6"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7" name="円/楕円 276"/>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8" name="テキスト ボックス 277"/>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26105</xdr:rowOff>
    </xdr:from>
    <xdr:to>
      <xdr:col>22</xdr:col>
      <xdr:colOff>254000</xdr:colOff>
      <xdr:row>82</xdr:row>
      <xdr:rowOff>127705</xdr:rowOff>
    </xdr:to>
    <xdr:sp macro="" textlink="">
      <xdr:nvSpPr>
        <xdr:cNvPr id="279" name="円/楕円 278"/>
        <xdr:cNvSpPr/>
      </xdr:nvSpPr>
      <xdr:spPr>
        <a:xfrm>
          <a:off x="152400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137882</xdr:rowOff>
    </xdr:from>
    <xdr:ext cx="762000" cy="259045"/>
    <xdr:sp macro="" textlink="">
      <xdr:nvSpPr>
        <xdr:cNvPr id="280" name="テキスト ボックス 279"/>
        <xdr:cNvSpPr txBox="1"/>
      </xdr:nvSpPr>
      <xdr:spPr>
        <a:xfrm>
          <a:off x="14909800" y="1385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1" name="円/楕円 280"/>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50393</xdr:rowOff>
    </xdr:from>
    <xdr:ext cx="762000" cy="259045"/>
    <xdr:sp macro="" textlink="">
      <xdr:nvSpPr>
        <xdr:cNvPr id="282" name="テキスト ボックス 281"/>
        <xdr:cNvSpPr txBox="1"/>
      </xdr:nvSpPr>
      <xdr:spPr>
        <a:xfrm>
          <a:off x="14020800" y="14966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3" name="円/楕円 282"/>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4" name="テキスト ボックス 283"/>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latin typeface="+mn-lt"/>
              <a:ea typeface="+mn-ea"/>
              <a:cs typeface="+mn-cs"/>
            </a:rPr>
            <a:t>　保育園に勤務する職員が多いことが、類似団体内平均を上回っている主な原因の一つとなっている。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　本市の定員管理の適正化の計画に基づく職員数目標は既に達成しているが、引き続き定数管理を行うとともに、民間活力の導入等により、人件費の適正化を図る。</a:t>
          </a:r>
          <a:endParaRPr lang="ja-JP" altLang="ja-JP" sz="1400"/>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4" name="直線コネクタ 313"/>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5"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6" name="直線コネクタ 315"/>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7"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18" name="直線コネクタ 317"/>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151554</xdr:rowOff>
    </xdr:from>
    <xdr:to>
      <xdr:col>24</xdr:col>
      <xdr:colOff>558800</xdr:colOff>
      <xdr:row>62</xdr:row>
      <xdr:rowOff>26353</xdr:rowOff>
    </xdr:to>
    <xdr:cxnSp macro="">
      <xdr:nvCxnSpPr>
        <xdr:cNvPr id="319" name="直線コネクタ 318"/>
        <xdr:cNvCxnSpPr/>
      </xdr:nvCxnSpPr>
      <xdr:spPr>
        <a:xfrm>
          <a:off x="16179800" y="10610004"/>
          <a:ext cx="8382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0"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1" name="フローチャート : 判断 320"/>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151554</xdr:rowOff>
    </xdr:from>
    <xdr:to>
      <xdr:col>23</xdr:col>
      <xdr:colOff>406400</xdr:colOff>
      <xdr:row>61</xdr:row>
      <xdr:rowOff>161607</xdr:rowOff>
    </xdr:to>
    <xdr:cxnSp macro="">
      <xdr:nvCxnSpPr>
        <xdr:cNvPr id="322" name="直線コネクタ 321"/>
        <xdr:cNvCxnSpPr/>
      </xdr:nvCxnSpPr>
      <xdr:spPr>
        <a:xfrm flipV="1">
          <a:off x="15290800" y="10610004"/>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18309</xdr:rowOff>
    </xdr:from>
    <xdr:to>
      <xdr:col>23</xdr:col>
      <xdr:colOff>457200</xdr:colOff>
      <xdr:row>61</xdr:row>
      <xdr:rowOff>119909</xdr:rowOff>
    </xdr:to>
    <xdr:sp macro="" textlink="">
      <xdr:nvSpPr>
        <xdr:cNvPr id="323" name="フローチャート : 判断 322"/>
        <xdr:cNvSpPr/>
      </xdr:nvSpPr>
      <xdr:spPr>
        <a:xfrm>
          <a:off x="16129000" y="1047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130086</xdr:rowOff>
    </xdr:from>
    <xdr:ext cx="736600" cy="259045"/>
    <xdr:sp macro="" textlink="">
      <xdr:nvSpPr>
        <xdr:cNvPr id="324" name="テキスト ボックス 323"/>
        <xdr:cNvSpPr txBox="1"/>
      </xdr:nvSpPr>
      <xdr:spPr>
        <a:xfrm>
          <a:off x="15798800" y="10245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161607</xdr:rowOff>
    </xdr:from>
    <xdr:to>
      <xdr:col>22</xdr:col>
      <xdr:colOff>203200</xdr:colOff>
      <xdr:row>62</xdr:row>
      <xdr:rowOff>10266</xdr:rowOff>
    </xdr:to>
    <xdr:cxnSp macro="">
      <xdr:nvCxnSpPr>
        <xdr:cNvPr id="325" name="直線コネクタ 324"/>
        <xdr:cNvCxnSpPr/>
      </xdr:nvCxnSpPr>
      <xdr:spPr>
        <a:xfrm flipV="1">
          <a:off x="14401800" y="1062005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24342</xdr:rowOff>
    </xdr:from>
    <xdr:to>
      <xdr:col>22</xdr:col>
      <xdr:colOff>254000</xdr:colOff>
      <xdr:row>61</xdr:row>
      <xdr:rowOff>125942</xdr:rowOff>
    </xdr:to>
    <xdr:sp macro="" textlink="">
      <xdr:nvSpPr>
        <xdr:cNvPr id="326" name="フローチャート : 判断 325"/>
        <xdr:cNvSpPr/>
      </xdr:nvSpPr>
      <xdr:spPr>
        <a:xfrm>
          <a:off x="15240000" y="104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136119</xdr:rowOff>
    </xdr:from>
    <xdr:ext cx="762000" cy="259045"/>
    <xdr:sp macro="" textlink="">
      <xdr:nvSpPr>
        <xdr:cNvPr id="327" name="テキスト ボックス 326"/>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10266</xdr:rowOff>
    </xdr:from>
    <xdr:to>
      <xdr:col>21</xdr:col>
      <xdr:colOff>0</xdr:colOff>
      <xdr:row>62</xdr:row>
      <xdr:rowOff>76623</xdr:rowOff>
    </xdr:to>
    <xdr:cxnSp macro="">
      <xdr:nvCxnSpPr>
        <xdr:cNvPr id="328" name="直線コネクタ 327"/>
        <xdr:cNvCxnSpPr/>
      </xdr:nvCxnSpPr>
      <xdr:spPr>
        <a:xfrm flipV="1">
          <a:off x="13512800" y="10640166"/>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38418</xdr:rowOff>
    </xdr:from>
    <xdr:to>
      <xdr:col>21</xdr:col>
      <xdr:colOff>50800</xdr:colOff>
      <xdr:row>61</xdr:row>
      <xdr:rowOff>140018</xdr:rowOff>
    </xdr:to>
    <xdr:sp macro="" textlink="">
      <xdr:nvSpPr>
        <xdr:cNvPr id="329" name="フローチャート : 判断 328"/>
        <xdr:cNvSpPr/>
      </xdr:nvSpPr>
      <xdr:spPr>
        <a:xfrm>
          <a:off x="14351000" y="1049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150195</xdr:rowOff>
    </xdr:from>
    <xdr:ext cx="762000" cy="259045"/>
    <xdr:sp macro="" textlink="">
      <xdr:nvSpPr>
        <xdr:cNvPr id="330" name="テキスト ボックス 329"/>
        <xdr:cNvSpPr txBox="1"/>
      </xdr:nvSpPr>
      <xdr:spPr>
        <a:xfrm>
          <a:off x="14020800" y="1026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38" name="円/楕円 337"/>
        <xdr:cNvSpPr/>
      </xdr:nvSpPr>
      <xdr:spPr>
        <a:xfrm>
          <a:off x="16967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119080</xdr:rowOff>
    </xdr:from>
    <xdr:ext cx="762000" cy="259045"/>
    <xdr:sp macro="" textlink="">
      <xdr:nvSpPr>
        <xdr:cNvPr id="339" name="定員管理の状況該当値テキスト"/>
        <xdr:cNvSpPr txBox="1"/>
      </xdr:nvSpPr>
      <xdr:spPr>
        <a:xfrm>
          <a:off x="17106900" y="1057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100754</xdr:rowOff>
    </xdr:from>
    <xdr:to>
      <xdr:col>23</xdr:col>
      <xdr:colOff>457200</xdr:colOff>
      <xdr:row>62</xdr:row>
      <xdr:rowOff>30904</xdr:rowOff>
    </xdr:to>
    <xdr:sp macro="" textlink="">
      <xdr:nvSpPr>
        <xdr:cNvPr id="340" name="円/楕円 339"/>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15681</xdr:rowOff>
    </xdr:from>
    <xdr:ext cx="736600" cy="259045"/>
    <xdr:sp macro="" textlink="">
      <xdr:nvSpPr>
        <xdr:cNvPr id="341" name="テキスト ボックス 340"/>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110807</xdr:rowOff>
    </xdr:from>
    <xdr:to>
      <xdr:col>22</xdr:col>
      <xdr:colOff>254000</xdr:colOff>
      <xdr:row>62</xdr:row>
      <xdr:rowOff>40957</xdr:rowOff>
    </xdr:to>
    <xdr:sp macro="" textlink="">
      <xdr:nvSpPr>
        <xdr:cNvPr id="342" name="円/楕円 341"/>
        <xdr:cNvSpPr/>
      </xdr:nvSpPr>
      <xdr:spPr>
        <a:xfrm>
          <a:off x="15240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43" name="テキスト ボックス 34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130916</xdr:rowOff>
    </xdr:from>
    <xdr:to>
      <xdr:col>21</xdr:col>
      <xdr:colOff>50800</xdr:colOff>
      <xdr:row>62</xdr:row>
      <xdr:rowOff>61066</xdr:rowOff>
    </xdr:to>
    <xdr:sp macro="" textlink="">
      <xdr:nvSpPr>
        <xdr:cNvPr id="344" name="円/楕円 343"/>
        <xdr:cNvSpPr/>
      </xdr:nvSpPr>
      <xdr:spPr>
        <a:xfrm>
          <a:off x="14351000" y="1058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45843</xdr:rowOff>
    </xdr:from>
    <xdr:ext cx="762000" cy="259045"/>
    <xdr:sp macro="" textlink="">
      <xdr:nvSpPr>
        <xdr:cNvPr id="345" name="テキスト ボックス 344"/>
        <xdr:cNvSpPr txBox="1"/>
      </xdr:nvSpPr>
      <xdr:spPr>
        <a:xfrm>
          <a:off x="14020800" y="1067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46" name="円/楕円 345"/>
        <xdr:cNvSpPr/>
      </xdr:nvSpPr>
      <xdr:spPr>
        <a:xfrm>
          <a:off x="13462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47" name="テキスト ボックス 34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400" b="0" i="0" baseline="0">
              <a:solidFill>
                <a:schemeClr val="dk1"/>
              </a:solidFill>
              <a:latin typeface="+mn-lt"/>
              <a:ea typeface="+mn-ea"/>
              <a:cs typeface="+mn-cs"/>
            </a:rPr>
            <a:t>　実質公債費比率（単年度）について、前年度より</a:t>
          </a:r>
          <a:r>
            <a:rPr lang="en-US" altLang="ja-JP" sz="1400" b="0" i="0" baseline="0">
              <a:solidFill>
                <a:schemeClr val="dk1"/>
              </a:solidFill>
              <a:latin typeface="+mn-lt"/>
              <a:ea typeface="+mn-ea"/>
              <a:cs typeface="+mn-cs"/>
            </a:rPr>
            <a:t>1.1</a:t>
          </a:r>
          <a:r>
            <a:rPr lang="ja-JP" altLang="ja-JP" sz="1400" b="0" i="0" baseline="0">
              <a:solidFill>
                <a:schemeClr val="dk1"/>
              </a:solidFill>
              <a:latin typeface="+mn-lt"/>
              <a:ea typeface="+mn-ea"/>
              <a:cs typeface="+mn-cs"/>
            </a:rPr>
            <a:t>％改善しており、改善傾向である。</a:t>
          </a:r>
          <a:endParaRPr lang="en-US" altLang="ja-JP" sz="1400" b="0" i="0" baseline="0">
            <a:solidFill>
              <a:schemeClr val="dk1"/>
            </a:solidFill>
            <a:latin typeface="+mn-lt"/>
            <a:ea typeface="+mn-ea"/>
            <a:cs typeface="+mn-cs"/>
          </a:endParaRPr>
        </a:p>
        <a:p>
          <a:pPr fontAlgn="base"/>
          <a:r>
            <a:rPr lang="ja-JP" altLang="ja-JP" sz="1400" b="0" i="0" baseline="0">
              <a:solidFill>
                <a:schemeClr val="dk1"/>
              </a:solidFill>
              <a:latin typeface="+mn-lt"/>
              <a:ea typeface="+mn-ea"/>
              <a:cs typeface="+mn-cs"/>
            </a:rPr>
            <a:t>　平成２７年度については民間最終処分場対策にかかる償還の終了により元利償還金が大幅に減少したが、今後は新市庁舎整備や北陸新幹線の整備関係、一般廃棄物最終処分場等大型プロジェクトによる公債費負担が平成３０年度以降に増加する見込である。</a:t>
          </a:r>
          <a:endParaRPr lang="en-US" altLang="ja-JP" sz="1400" b="0" i="0" baseline="0">
            <a:solidFill>
              <a:schemeClr val="dk1"/>
            </a:solidFill>
            <a:latin typeface="+mn-lt"/>
            <a:ea typeface="+mn-ea"/>
            <a:cs typeface="+mn-cs"/>
          </a:endParaRPr>
        </a:p>
        <a:p>
          <a:r>
            <a:rPr lang="ja-JP" altLang="ja-JP" sz="1400" b="0" i="0" baseline="0">
              <a:solidFill>
                <a:schemeClr val="dk1"/>
              </a:solidFill>
              <a:latin typeface="+mn-lt"/>
              <a:ea typeface="+mn-ea"/>
              <a:cs typeface="+mn-cs"/>
            </a:rPr>
            <a:t>　今後も健全化判断比率に配慮しつつ市債の発行を行う。</a:t>
          </a:r>
          <a:endParaRPr kumimoji="1" lang="ja-JP" altLang="en-US" sz="14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2" name="直線コネクタ 371"/>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5"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6" name="直線コネクタ 375"/>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90805</xdr:rowOff>
    </xdr:to>
    <xdr:cxnSp macro="">
      <xdr:nvCxnSpPr>
        <xdr:cNvPr id="377" name="直線コネクタ 376"/>
        <xdr:cNvCxnSpPr/>
      </xdr:nvCxnSpPr>
      <xdr:spPr>
        <a:xfrm flipV="1">
          <a:off x="16179800" y="6882447"/>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78"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79" name="フローチャート : 判断 378"/>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40</xdr:row>
      <xdr:rowOff>120968</xdr:rowOff>
    </xdr:to>
    <xdr:cxnSp macro="">
      <xdr:nvCxnSpPr>
        <xdr:cNvPr id="380" name="直線コネクタ 379"/>
        <xdr:cNvCxnSpPr/>
      </xdr:nvCxnSpPr>
      <xdr:spPr>
        <a:xfrm flipV="1">
          <a:off x="15290800" y="694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33972</xdr:rowOff>
    </xdr:from>
    <xdr:to>
      <xdr:col>23</xdr:col>
      <xdr:colOff>457200</xdr:colOff>
      <xdr:row>40</xdr:row>
      <xdr:rowOff>135572</xdr:rowOff>
    </xdr:to>
    <xdr:sp macro="" textlink="">
      <xdr:nvSpPr>
        <xdr:cNvPr id="381" name="フローチャート : 判断 380"/>
        <xdr:cNvSpPr/>
      </xdr:nvSpPr>
      <xdr:spPr>
        <a:xfrm>
          <a:off x="16129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145749</xdr:rowOff>
    </xdr:from>
    <xdr:ext cx="736600" cy="259045"/>
    <xdr:sp macro="" textlink="">
      <xdr:nvSpPr>
        <xdr:cNvPr id="382" name="テキスト ボックス 381"/>
        <xdr:cNvSpPr txBox="1"/>
      </xdr:nvSpPr>
      <xdr:spPr>
        <a:xfrm>
          <a:off x="15798800" y="666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120968</xdr:rowOff>
    </xdr:from>
    <xdr:to>
      <xdr:col>22</xdr:col>
      <xdr:colOff>203200</xdr:colOff>
      <xdr:row>40</xdr:row>
      <xdr:rowOff>120968</xdr:rowOff>
    </xdr:to>
    <xdr:cxnSp macro="">
      <xdr:nvCxnSpPr>
        <xdr:cNvPr id="383" name="直線コネクタ 382"/>
        <xdr:cNvCxnSpPr/>
      </xdr:nvCxnSpPr>
      <xdr:spPr>
        <a:xfrm>
          <a:off x="14401800" y="69789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4" name="フローチャート :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90805</xdr:rowOff>
    </xdr:from>
    <xdr:to>
      <xdr:col>21</xdr:col>
      <xdr:colOff>0</xdr:colOff>
      <xdr:row>40</xdr:row>
      <xdr:rowOff>120968</xdr:rowOff>
    </xdr:to>
    <xdr:cxnSp macro="">
      <xdr:nvCxnSpPr>
        <xdr:cNvPr id="386" name="直線コネクタ 385"/>
        <xdr:cNvCxnSpPr/>
      </xdr:nvCxnSpPr>
      <xdr:spPr>
        <a:xfrm>
          <a:off x="13512800" y="694880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88265</xdr:rowOff>
    </xdr:from>
    <xdr:to>
      <xdr:col>21</xdr:col>
      <xdr:colOff>50800</xdr:colOff>
      <xdr:row>41</xdr:row>
      <xdr:rowOff>18415</xdr:rowOff>
    </xdr:to>
    <xdr:sp macro="" textlink="">
      <xdr:nvSpPr>
        <xdr:cNvPr id="387" name="フローチャート : 判断 386"/>
        <xdr:cNvSpPr/>
      </xdr:nvSpPr>
      <xdr:spPr>
        <a:xfrm>
          <a:off x="14351000" y="69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3192</xdr:rowOff>
    </xdr:from>
    <xdr:ext cx="762000" cy="259045"/>
    <xdr:sp macro="" textlink="">
      <xdr:nvSpPr>
        <xdr:cNvPr id="388" name="テキスト ボックス 387"/>
        <xdr:cNvSpPr txBox="1"/>
      </xdr:nvSpPr>
      <xdr:spPr>
        <a:xfrm>
          <a:off x="14020800" y="703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112395</xdr:rowOff>
    </xdr:from>
    <xdr:to>
      <xdr:col>19</xdr:col>
      <xdr:colOff>533400</xdr:colOff>
      <xdr:row>41</xdr:row>
      <xdr:rowOff>42545</xdr:rowOff>
    </xdr:to>
    <xdr:sp macro="" textlink="">
      <xdr:nvSpPr>
        <xdr:cNvPr id="389" name="フローチャート : 判断 388"/>
        <xdr:cNvSpPr/>
      </xdr:nvSpPr>
      <xdr:spPr>
        <a:xfrm>
          <a:off x="13462000" y="697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27322</xdr:rowOff>
    </xdr:from>
    <xdr:ext cx="762000" cy="259045"/>
    <xdr:sp macro="" textlink="">
      <xdr:nvSpPr>
        <xdr:cNvPr id="390" name="テキスト ボックス 389"/>
        <xdr:cNvSpPr txBox="1"/>
      </xdr:nvSpPr>
      <xdr:spPr>
        <a:xfrm>
          <a:off x="13131800" y="705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6" name="円/楕円 395"/>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117174</xdr:rowOff>
    </xdr:from>
    <xdr:ext cx="762000" cy="259045"/>
    <xdr:sp macro="" textlink="">
      <xdr:nvSpPr>
        <xdr:cNvPr id="397" name="公債費負担の状況該当値テキスト"/>
        <xdr:cNvSpPr txBox="1"/>
      </xdr:nvSpPr>
      <xdr:spPr>
        <a:xfrm>
          <a:off x="17106900" y="6803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398" name="円/楕円 397"/>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126382</xdr:rowOff>
    </xdr:from>
    <xdr:ext cx="736600" cy="259045"/>
    <xdr:sp macro="" textlink="">
      <xdr:nvSpPr>
        <xdr:cNvPr id="399" name="テキスト ボックス 398"/>
        <xdr:cNvSpPr txBox="1"/>
      </xdr:nvSpPr>
      <xdr:spPr>
        <a:xfrm>
          <a:off x="15798800" y="698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70168</xdr:rowOff>
    </xdr:from>
    <xdr:to>
      <xdr:col>22</xdr:col>
      <xdr:colOff>254000</xdr:colOff>
      <xdr:row>41</xdr:row>
      <xdr:rowOff>318</xdr:rowOff>
    </xdr:to>
    <xdr:sp macro="" textlink="">
      <xdr:nvSpPr>
        <xdr:cNvPr id="400" name="円/楕円 399"/>
        <xdr:cNvSpPr/>
      </xdr:nvSpPr>
      <xdr:spPr>
        <a:xfrm>
          <a:off x="15240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156545</xdr:rowOff>
    </xdr:from>
    <xdr:ext cx="762000" cy="259045"/>
    <xdr:sp macro="" textlink="">
      <xdr:nvSpPr>
        <xdr:cNvPr id="401" name="テキスト ボックス 400"/>
        <xdr:cNvSpPr txBox="1"/>
      </xdr:nvSpPr>
      <xdr:spPr>
        <a:xfrm>
          <a:off x="14909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70168</xdr:rowOff>
    </xdr:from>
    <xdr:to>
      <xdr:col>21</xdr:col>
      <xdr:colOff>50800</xdr:colOff>
      <xdr:row>41</xdr:row>
      <xdr:rowOff>318</xdr:rowOff>
    </xdr:to>
    <xdr:sp macro="" textlink="">
      <xdr:nvSpPr>
        <xdr:cNvPr id="402" name="円/楕円 401"/>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10495</xdr:rowOff>
    </xdr:from>
    <xdr:ext cx="762000" cy="259045"/>
    <xdr:sp macro="" textlink="">
      <xdr:nvSpPr>
        <xdr:cNvPr id="403" name="テキスト ボックス 402"/>
        <xdr:cNvSpPr txBox="1"/>
      </xdr:nvSpPr>
      <xdr:spPr>
        <a:xfrm>
          <a:off x="14020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40005</xdr:rowOff>
    </xdr:from>
    <xdr:to>
      <xdr:col>19</xdr:col>
      <xdr:colOff>533400</xdr:colOff>
      <xdr:row>40</xdr:row>
      <xdr:rowOff>141605</xdr:rowOff>
    </xdr:to>
    <xdr:sp macro="" textlink="">
      <xdr:nvSpPr>
        <xdr:cNvPr id="404" name="円/楕円 403"/>
        <xdr:cNvSpPr/>
      </xdr:nvSpPr>
      <xdr:spPr>
        <a:xfrm>
          <a:off x="13462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151782</xdr:rowOff>
    </xdr:from>
    <xdr:ext cx="762000" cy="259045"/>
    <xdr:sp macro="" textlink="">
      <xdr:nvSpPr>
        <xdr:cNvPr id="405" name="テキスト ボックス 404"/>
        <xdr:cNvSpPr txBox="1"/>
      </xdr:nvSpPr>
      <xdr:spPr>
        <a:xfrm>
          <a:off x="13131800" y="666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類似団体平均を下回っており、前年度の２０．１％から大幅改善した７．９％となっている。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数値が改善した主な理由は、福井国体や市庁舎の整備に対応するため、基金への積立を行ったことによるものである。したがって平成３０年度の福井国体実施にあたって取り崩しが見込まれている。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また今後の新市庁舎整備や</a:t>
          </a:r>
          <a:r>
            <a:rPr lang="ja-JP" altLang="ja-JP" sz="1300" b="0" i="0" baseline="0">
              <a:solidFill>
                <a:schemeClr val="dk1"/>
              </a:solidFill>
              <a:latin typeface="+mn-lt"/>
              <a:ea typeface="+mn-ea"/>
              <a:cs typeface="+mn-cs"/>
            </a:rPr>
            <a:t>北陸新幹線の整備関係、一般廃棄物最終処分場等大型プロジェクトのための建設事業債の発行により、地方債残高の増加が見込まれており、数値が悪化していくことが見込まれる。</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4" name="直線コネクタ 433"/>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5"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6" name="直線コネクタ 435"/>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33909</xdr:rowOff>
    </xdr:from>
    <xdr:to>
      <xdr:col>24</xdr:col>
      <xdr:colOff>558800</xdr:colOff>
      <xdr:row>14</xdr:row>
      <xdr:rowOff>132038</xdr:rowOff>
    </xdr:to>
    <xdr:cxnSp macro="">
      <xdr:nvCxnSpPr>
        <xdr:cNvPr id="439" name="直線コネクタ 438"/>
        <xdr:cNvCxnSpPr/>
      </xdr:nvCxnSpPr>
      <xdr:spPr>
        <a:xfrm flipV="1">
          <a:off x="16179800" y="2434209"/>
          <a:ext cx="8382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161900</xdr:rowOff>
    </xdr:from>
    <xdr:ext cx="762000" cy="259045"/>
    <xdr:sp macro="" textlink="">
      <xdr:nvSpPr>
        <xdr:cNvPr id="440" name="将来負担の状況平均値テキスト"/>
        <xdr:cNvSpPr txBox="1"/>
      </xdr:nvSpPr>
      <xdr:spPr>
        <a:xfrm>
          <a:off x="17106900" y="2562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1" name="フローチャート : 判断 440"/>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117560</xdr:rowOff>
    </xdr:from>
    <xdr:to>
      <xdr:col>23</xdr:col>
      <xdr:colOff>406400</xdr:colOff>
      <xdr:row>14</xdr:row>
      <xdr:rowOff>132038</xdr:rowOff>
    </xdr:to>
    <xdr:cxnSp macro="">
      <xdr:nvCxnSpPr>
        <xdr:cNvPr id="442" name="直線コネクタ 441"/>
        <xdr:cNvCxnSpPr/>
      </xdr:nvCxnSpPr>
      <xdr:spPr>
        <a:xfrm>
          <a:off x="15290800" y="251786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69723</xdr:rowOff>
    </xdr:from>
    <xdr:to>
      <xdr:col>23</xdr:col>
      <xdr:colOff>457200</xdr:colOff>
      <xdr:row>16</xdr:row>
      <xdr:rowOff>171323</xdr:rowOff>
    </xdr:to>
    <xdr:sp macro="" textlink="">
      <xdr:nvSpPr>
        <xdr:cNvPr id="443" name="フローチャート : 判断 442"/>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156100</xdr:rowOff>
    </xdr:from>
    <xdr:ext cx="736600" cy="259045"/>
    <xdr:sp macro="" textlink="">
      <xdr:nvSpPr>
        <xdr:cNvPr id="444" name="テキスト ボックス 443"/>
        <xdr:cNvSpPr txBox="1"/>
      </xdr:nvSpPr>
      <xdr:spPr>
        <a:xfrm>
          <a:off x="15798800" y="289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117560</xdr:rowOff>
    </xdr:from>
    <xdr:to>
      <xdr:col>22</xdr:col>
      <xdr:colOff>203200</xdr:colOff>
      <xdr:row>15</xdr:row>
      <xdr:rowOff>14478</xdr:rowOff>
    </xdr:to>
    <xdr:cxnSp macro="">
      <xdr:nvCxnSpPr>
        <xdr:cNvPr id="445" name="直線コネクタ 444"/>
        <xdr:cNvCxnSpPr/>
      </xdr:nvCxnSpPr>
      <xdr:spPr>
        <a:xfrm flipV="1">
          <a:off x="14401800" y="251786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31919</xdr:rowOff>
    </xdr:from>
    <xdr:to>
      <xdr:col>22</xdr:col>
      <xdr:colOff>254000</xdr:colOff>
      <xdr:row>16</xdr:row>
      <xdr:rowOff>133519</xdr:rowOff>
    </xdr:to>
    <xdr:sp macro="" textlink="">
      <xdr:nvSpPr>
        <xdr:cNvPr id="446" name="フローチャート : 判断 445"/>
        <xdr:cNvSpPr/>
      </xdr:nvSpPr>
      <xdr:spPr>
        <a:xfrm>
          <a:off x="15240000" y="27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118296</xdr:rowOff>
    </xdr:from>
    <xdr:ext cx="762000" cy="259045"/>
    <xdr:sp macro="" textlink="">
      <xdr:nvSpPr>
        <xdr:cNvPr id="447" name="テキスト ボックス 446"/>
        <xdr:cNvSpPr txBox="1"/>
      </xdr:nvSpPr>
      <xdr:spPr>
        <a:xfrm>
          <a:off x="14909800" y="286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14478</xdr:rowOff>
    </xdr:from>
    <xdr:to>
      <xdr:col>21</xdr:col>
      <xdr:colOff>0</xdr:colOff>
      <xdr:row>15</xdr:row>
      <xdr:rowOff>95716</xdr:rowOff>
    </xdr:to>
    <xdr:cxnSp macro="">
      <xdr:nvCxnSpPr>
        <xdr:cNvPr id="448" name="直線コネクタ 447"/>
        <xdr:cNvCxnSpPr/>
      </xdr:nvCxnSpPr>
      <xdr:spPr>
        <a:xfrm flipV="1">
          <a:off x="13512800" y="2586228"/>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122809</xdr:rowOff>
    </xdr:from>
    <xdr:to>
      <xdr:col>21</xdr:col>
      <xdr:colOff>50800</xdr:colOff>
      <xdr:row>17</xdr:row>
      <xdr:rowOff>52959</xdr:rowOff>
    </xdr:to>
    <xdr:sp macro="" textlink="">
      <xdr:nvSpPr>
        <xdr:cNvPr id="449" name="フローチャート : 判断 448"/>
        <xdr:cNvSpPr/>
      </xdr:nvSpPr>
      <xdr:spPr>
        <a:xfrm>
          <a:off x="14351000" y="286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50" name="テキスト ボックス 449"/>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51" name="フローチャート : 判断 450"/>
        <xdr:cNvSpPr/>
      </xdr:nvSpPr>
      <xdr:spPr>
        <a:xfrm>
          <a:off x="13462000" y="29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52" name="テキスト ボックス 451"/>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154559</xdr:rowOff>
    </xdr:from>
    <xdr:to>
      <xdr:col>24</xdr:col>
      <xdr:colOff>609600</xdr:colOff>
      <xdr:row>14</xdr:row>
      <xdr:rowOff>84709</xdr:rowOff>
    </xdr:to>
    <xdr:sp macro="" textlink="">
      <xdr:nvSpPr>
        <xdr:cNvPr id="458" name="円/楕円 457"/>
        <xdr:cNvSpPr/>
      </xdr:nvSpPr>
      <xdr:spPr>
        <a:xfrm>
          <a:off x="16967200" y="23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75836</xdr:rowOff>
    </xdr:from>
    <xdr:ext cx="762000" cy="259045"/>
    <xdr:sp macro="" textlink="">
      <xdr:nvSpPr>
        <xdr:cNvPr id="459" name="将来負担の状況該当値テキスト"/>
        <xdr:cNvSpPr txBox="1"/>
      </xdr:nvSpPr>
      <xdr:spPr>
        <a:xfrm>
          <a:off x="17106900" y="23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81238</xdr:rowOff>
    </xdr:from>
    <xdr:to>
      <xdr:col>23</xdr:col>
      <xdr:colOff>457200</xdr:colOff>
      <xdr:row>15</xdr:row>
      <xdr:rowOff>11388</xdr:rowOff>
    </xdr:to>
    <xdr:sp macro="" textlink="">
      <xdr:nvSpPr>
        <xdr:cNvPr id="460" name="円/楕円 459"/>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21565</xdr:rowOff>
    </xdr:from>
    <xdr:ext cx="736600" cy="259045"/>
    <xdr:sp macro="" textlink="">
      <xdr:nvSpPr>
        <xdr:cNvPr id="461" name="テキスト ボックス 460"/>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66760</xdr:rowOff>
    </xdr:from>
    <xdr:to>
      <xdr:col>22</xdr:col>
      <xdr:colOff>254000</xdr:colOff>
      <xdr:row>14</xdr:row>
      <xdr:rowOff>168360</xdr:rowOff>
    </xdr:to>
    <xdr:sp macro="" textlink="">
      <xdr:nvSpPr>
        <xdr:cNvPr id="462" name="円/楕円 461"/>
        <xdr:cNvSpPr/>
      </xdr:nvSpPr>
      <xdr:spPr>
        <a:xfrm>
          <a:off x="15240000" y="246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7087</xdr:rowOff>
    </xdr:from>
    <xdr:ext cx="762000" cy="259045"/>
    <xdr:sp macro="" textlink="">
      <xdr:nvSpPr>
        <xdr:cNvPr id="463" name="テキスト ボックス 462"/>
        <xdr:cNvSpPr txBox="1"/>
      </xdr:nvSpPr>
      <xdr:spPr>
        <a:xfrm>
          <a:off x="14909800" y="223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135128</xdr:rowOff>
    </xdr:from>
    <xdr:to>
      <xdr:col>21</xdr:col>
      <xdr:colOff>50800</xdr:colOff>
      <xdr:row>15</xdr:row>
      <xdr:rowOff>65278</xdr:rowOff>
    </xdr:to>
    <xdr:sp macro="" textlink="">
      <xdr:nvSpPr>
        <xdr:cNvPr id="464" name="円/楕円 463"/>
        <xdr:cNvSpPr/>
      </xdr:nvSpPr>
      <xdr:spPr>
        <a:xfrm>
          <a:off x="14351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75455</xdr:rowOff>
    </xdr:from>
    <xdr:ext cx="762000" cy="259045"/>
    <xdr:sp macro="" textlink="">
      <xdr:nvSpPr>
        <xdr:cNvPr id="465" name="テキスト ボックス 464"/>
        <xdr:cNvSpPr txBox="1"/>
      </xdr:nvSpPr>
      <xdr:spPr>
        <a:xfrm>
          <a:off x="14020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66" name="円/楕円 465"/>
        <xdr:cNvSpPr/>
      </xdr:nvSpPr>
      <xdr:spPr>
        <a:xfrm>
          <a:off x="13462000" y="26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67" name="テキスト ボックス 466"/>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66,491
251.39
29,297,927
27,682,691
1,519,245
15,839,545
19,916,586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人件費に係る経常収支比率は、全国平均、類似団体平均と比較して良好な数値である。これは、ラスパイレス指数からも明らかなとおり他団体と比較して給与水準が低いこと、相対的に非常勤臨時職員が多く物件費に計上されていることが主な要因としてあげられ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また、平成２７年度は退職者の減により退職手当が減少しているが、平成２８年度から平成３０年度までは福井国体の実施に係る任期付き職員の配置により、人件費の一時的な増加を見込んでいる。</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81280</xdr:rowOff>
    </xdr:from>
    <xdr:to>
      <xdr:col>7</xdr:col>
      <xdr:colOff>15875</xdr:colOff>
      <xdr:row>35</xdr:row>
      <xdr:rowOff>66584</xdr:rowOff>
    </xdr:to>
    <xdr:cxnSp macro="">
      <xdr:nvCxnSpPr>
        <xdr:cNvPr id="68" name="直線コネクタ 67"/>
        <xdr:cNvCxnSpPr/>
      </xdr:nvCxnSpPr>
      <xdr:spPr>
        <a:xfrm flipV="1">
          <a:off x="3987800" y="591058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40458</xdr:rowOff>
    </xdr:from>
    <xdr:to>
      <xdr:col>5</xdr:col>
      <xdr:colOff>549275</xdr:colOff>
      <xdr:row>35</xdr:row>
      <xdr:rowOff>66584</xdr:rowOff>
    </xdr:to>
    <xdr:cxnSp macro="">
      <xdr:nvCxnSpPr>
        <xdr:cNvPr id="71" name="直線コネクタ 70"/>
        <xdr:cNvCxnSpPr/>
      </xdr:nvCxnSpPr>
      <xdr:spPr>
        <a:xfrm>
          <a:off x="3098800" y="60412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79466</xdr:rowOff>
    </xdr:from>
    <xdr:to>
      <xdr:col>5</xdr:col>
      <xdr:colOff>600075</xdr:colOff>
      <xdr:row>37</xdr:row>
      <xdr:rowOff>9616</xdr:rowOff>
    </xdr:to>
    <xdr:sp macro="" textlink="">
      <xdr:nvSpPr>
        <xdr:cNvPr id="72" name="フローチャート : 判断 71"/>
        <xdr:cNvSpPr/>
      </xdr:nvSpPr>
      <xdr:spPr>
        <a:xfrm>
          <a:off x="3937000" y="6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165843</xdr:rowOff>
    </xdr:from>
    <xdr:ext cx="736600" cy="259045"/>
    <xdr:sp macro="" textlink="">
      <xdr:nvSpPr>
        <xdr:cNvPr id="73" name="テキスト ボックス 72"/>
        <xdr:cNvSpPr txBox="1"/>
      </xdr:nvSpPr>
      <xdr:spPr>
        <a:xfrm>
          <a:off x="3606800" y="6338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40458</xdr:rowOff>
    </xdr:from>
    <xdr:to>
      <xdr:col>4</xdr:col>
      <xdr:colOff>346075</xdr:colOff>
      <xdr:row>36</xdr:row>
      <xdr:rowOff>38826</xdr:rowOff>
    </xdr:to>
    <xdr:cxnSp macro="">
      <xdr:nvCxnSpPr>
        <xdr:cNvPr id="74" name="直線コネクタ 73"/>
        <xdr:cNvCxnSpPr/>
      </xdr:nvCxnSpPr>
      <xdr:spPr>
        <a:xfrm flipV="1">
          <a:off x="2209800" y="6041208"/>
          <a:ext cx="8890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85997</xdr:rowOff>
    </xdr:from>
    <xdr:to>
      <xdr:col>4</xdr:col>
      <xdr:colOff>396875</xdr:colOff>
      <xdr:row>37</xdr:row>
      <xdr:rowOff>16147</xdr:rowOff>
    </xdr:to>
    <xdr:sp macro="" textlink="">
      <xdr:nvSpPr>
        <xdr:cNvPr id="75" name="フローチャート : 判断 74"/>
        <xdr:cNvSpPr/>
      </xdr:nvSpPr>
      <xdr:spPr>
        <a:xfrm>
          <a:off x="3048000" y="625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924</xdr:rowOff>
    </xdr:from>
    <xdr:ext cx="762000" cy="259045"/>
    <xdr:sp macro="" textlink="">
      <xdr:nvSpPr>
        <xdr:cNvPr id="76" name="テキスト ボックス 75"/>
        <xdr:cNvSpPr txBox="1"/>
      </xdr:nvSpPr>
      <xdr:spPr>
        <a:xfrm>
          <a:off x="2717800" y="634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144961</xdr:rowOff>
    </xdr:from>
    <xdr:to>
      <xdr:col>3</xdr:col>
      <xdr:colOff>142875</xdr:colOff>
      <xdr:row>36</xdr:row>
      <xdr:rowOff>38826</xdr:rowOff>
    </xdr:to>
    <xdr:cxnSp macro="">
      <xdr:nvCxnSpPr>
        <xdr:cNvPr id="77" name="直線コネクタ 76"/>
        <xdr:cNvCxnSpPr/>
      </xdr:nvCxnSpPr>
      <xdr:spPr>
        <a:xfrm>
          <a:off x="1320800" y="614571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157843</xdr:rowOff>
    </xdr:from>
    <xdr:to>
      <xdr:col>3</xdr:col>
      <xdr:colOff>193675</xdr:colOff>
      <xdr:row>37</xdr:row>
      <xdr:rowOff>87993</xdr:rowOff>
    </xdr:to>
    <xdr:sp macro="" textlink="">
      <xdr:nvSpPr>
        <xdr:cNvPr id="78" name="フローチャート : 判断 77"/>
        <xdr:cNvSpPr/>
      </xdr:nvSpPr>
      <xdr:spPr>
        <a:xfrm>
          <a:off x="2159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72770</xdr:rowOff>
    </xdr:from>
    <xdr:ext cx="762000" cy="259045"/>
    <xdr:sp macro="" textlink="">
      <xdr:nvSpPr>
        <xdr:cNvPr id="79" name="テキスト ボックス 78"/>
        <xdr:cNvSpPr txBox="1"/>
      </xdr:nvSpPr>
      <xdr:spPr>
        <a:xfrm>
          <a:off x="1828800" y="641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77833</xdr:rowOff>
    </xdr:from>
    <xdr:to>
      <xdr:col>1</xdr:col>
      <xdr:colOff>676275</xdr:colOff>
      <xdr:row>38</xdr:row>
      <xdr:rowOff>7982</xdr:rowOff>
    </xdr:to>
    <xdr:sp macro="" textlink="">
      <xdr:nvSpPr>
        <xdr:cNvPr id="80" name="フローチャート : 判断 79"/>
        <xdr:cNvSpPr/>
      </xdr:nvSpPr>
      <xdr:spPr>
        <a:xfrm>
          <a:off x="1270000" y="64214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164210</xdr:rowOff>
    </xdr:from>
    <xdr:ext cx="762000" cy="259045"/>
    <xdr:sp macro="" textlink="">
      <xdr:nvSpPr>
        <xdr:cNvPr id="81" name="テキスト ボックス 80"/>
        <xdr:cNvSpPr txBox="1"/>
      </xdr:nvSpPr>
      <xdr:spPr>
        <a:xfrm>
          <a:off x="939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30480</xdr:rowOff>
    </xdr:from>
    <xdr:to>
      <xdr:col>7</xdr:col>
      <xdr:colOff>66675</xdr:colOff>
      <xdr:row>34</xdr:row>
      <xdr:rowOff>132080</xdr:rowOff>
    </xdr:to>
    <xdr:sp macro="" textlink="">
      <xdr:nvSpPr>
        <xdr:cNvPr id="87" name="円/楕円 86"/>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47007</xdr:rowOff>
    </xdr:from>
    <xdr:ext cx="762000" cy="259045"/>
    <xdr:sp macro="" textlink="">
      <xdr:nvSpPr>
        <xdr:cNvPr id="88" name="人件費該当値テキスト"/>
        <xdr:cNvSpPr txBox="1"/>
      </xdr:nvSpPr>
      <xdr:spPr>
        <a:xfrm>
          <a:off x="4914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15784</xdr:rowOff>
    </xdr:from>
    <xdr:to>
      <xdr:col>5</xdr:col>
      <xdr:colOff>600075</xdr:colOff>
      <xdr:row>35</xdr:row>
      <xdr:rowOff>117384</xdr:rowOff>
    </xdr:to>
    <xdr:sp macro="" textlink="">
      <xdr:nvSpPr>
        <xdr:cNvPr id="89" name="円/楕円 88"/>
        <xdr:cNvSpPr/>
      </xdr:nvSpPr>
      <xdr:spPr>
        <a:xfrm>
          <a:off x="3937000" y="601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127561</xdr:rowOff>
    </xdr:from>
    <xdr:ext cx="736600" cy="259045"/>
    <xdr:sp macro="" textlink="">
      <xdr:nvSpPr>
        <xdr:cNvPr id="90" name="テキスト ボックス 89"/>
        <xdr:cNvSpPr txBox="1"/>
      </xdr:nvSpPr>
      <xdr:spPr>
        <a:xfrm>
          <a:off x="3606800" y="5785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161108</xdr:rowOff>
    </xdr:from>
    <xdr:to>
      <xdr:col>4</xdr:col>
      <xdr:colOff>396875</xdr:colOff>
      <xdr:row>35</xdr:row>
      <xdr:rowOff>91258</xdr:rowOff>
    </xdr:to>
    <xdr:sp macro="" textlink="">
      <xdr:nvSpPr>
        <xdr:cNvPr id="91" name="円/楕円 90"/>
        <xdr:cNvSpPr/>
      </xdr:nvSpPr>
      <xdr:spPr>
        <a:xfrm>
          <a:off x="3048000" y="599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101435</xdr:rowOff>
    </xdr:from>
    <xdr:ext cx="762000" cy="259045"/>
    <xdr:sp macro="" textlink="">
      <xdr:nvSpPr>
        <xdr:cNvPr id="92" name="テキスト ボックス 91"/>
        <xdr:cNvSpPr txBox="1"/>
      </xdr:nvSpPr>
      <xdr:spPr>
        <a:xfrm>
          <a:off x="2717800" y="575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159476</xdr:rowOff>
    </xdr:from>
    <xdr:to>
      <xdr:col>3</xdr:col>
      <xdr:colOff>193675</xdr:colOff>
      <xdr:row>36</xdr:row>
      <xdr:rowOff>89626</xdr:rowOff>
    </xdr:to>
    <xdr:sp macro="" textlink="">
      <xdr:nvSpPr>
        <xdr:cNvPr id="93" name="円/楕円 92"/>
        <xdr:cNvSpPr/>
      </xdr:nvSpPr>
      <xdr:spPr>
        <a:xfrm>
          <a:off x="2159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99803</xdr:rowOff>
    </xdr:from>
    <xdr:ext cx="762000" cy="259045"/>
    <xdr:sp macro="" textlink="">
      <xdr:nvSpPr>
        <xdr:cNvPr id="94" name="テキスト ボックス 93"/>
        <xdr:cNvSpPr txBox="1"/>
      </xdr:nvSpPr>
      <xdr:spPr>
        <a:xfrm>
          <a:off x="1828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94161</xdr:rowOff>
    </xdr:from>
    <xdr:to>
      <xdr:col>1</xdr:col>
      <xdr:colOff>676275</xdr:colOff>
      <xdr:row>36</xdr:row>
      <xdr:rowOff>24311</xdr:rowOff>
    </xdr:to>
    <xdr:sp macro="" textlink="">
      <xdr:nvSpPr>
        <xdr:cNvPr id="95" name="円/楕円 94"/>
        <xdr:cNvSpPr/>
      </xdr:nvSpPr>
      <xdr:spPr>
        <a:xfrm>
          <a:off x="1270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34488</xdr:rowOff>
    </xdr:from>
    <xdr:ext cx="762000" cy="259045"/>
    <xdr:sp macro="" textlink="">
      <xdr:nvSpPr>
        <xdr:cNvPr id="96" name="テキスト ボックス 95"/>
        <xdr:cNvSpPr txBox="1"/>
      </xdr:nvSpPr>
      <xdr:spPr>
        <a:xfrm>
          <a:off x="939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物件費に係る経常収支比率が全国平均、類似団体平均を上回っているのは、主に業務の委託経費や非常勤職員の賃金などが多額であることが要因である。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前年度と比較しては、</a:t>
          </a:r>
          <a:r>
            <a:rPr lang="ja-JP" altLang="ja-JP" sz="1300" b="0" i="0" baseline="0">
              <a:solidFill>
                <a:schemeClr val="dk1"/>
              </a:solidFill>
              <a:latin typeface="+mn-lt"/>
              <a:ea typeface="+mn-ea"/>
              <a:cs typeface="+mn-cs"/>
            </a:rPr>
            <a:t>地方創生（先行型・消費喚起型）交付金を活用した事業の実施による単年度の影響があるものの、</a:t>
          </a:r>
          <a:r>
            <a:rPr kumimoji="1" lang="ja-JP" altLang="ja-JP" sz="1300">
              <a:solidFill>
                <a:schemeClr val="dk1"/>
              </a:solidFill>
              <a:latin typeface="+mn-lt"/>
              <a:ea typeface="+mn-ea"/>
              <a:cs typeface="+mn-cs"/>
            </a:rPr>
            <a:t>あらゆる経常経費の圧縮や消費増税の影響が落ち着いたことで前年度比でやや減少となっている。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58420</xdr:rowOff>
    </xdr:to>
    <xdr:cxnSp macro="">
      <xdr:nvCxnSpPr>
        <xdr:cNvPr id="129" name="直線コネクタ 128"/>
        <xdr:cNvCxnSpPr/>
      </xdr:nvCxnSpPr>
      <xdr:spPr>
        <a:xfrm flipV="1">
          <a:off x="15671800" y="3121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168910</xdr:rowOff>
    </xdr:from>
    <xdr:to>
      <xdr:col>22</xdr:col>
      <xdr:colOff>565150</xdr:colOff>
      <xdr:row>18</xdr:row>
      <xdr:rowOff>58420</xdr:rowOff>
    </xdr:to>
    <xdr:cxnSp macro="">
      <xdr:nvCxnSpPr>
        <xdr:cNvPr id="132" name="直線コネクタ 131"/>
        <xdr:cNvCxnSpPr/>
      </xdr:nvCxnSpPr>
      <xdr:spPr>
        <a:xfrm>
          <a:off x="14782800" y="3083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137160</xdr:rowOff>
    </xdr:from>
    <xdr:to>
      <xdr:col>22</xdr:col>
      <xdr:colOff>615950</xdr:colOff>
      <xdr:row>17</xdr:row>
      <xdr:rowOff>67310</xdr:rowOff>
    </xdr:to>
    <xdr:sp macro="" textlink="">
      <xdr:nvSpPr>
        <xdr:cNvPr id="133" name="フローチャート : 判断 132"/>
        <xdr:cNvSpPr/>
      </xdr:nvSpPr>
      <xdr:spPr>
        <a:xfrm>
          <a:off x="15621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77487</xdr:rowOff>
    </xdr:from>
    <xdr:ext cx="736600" cy="259045"/>
    <xdr:sp macro="" textlink="">
      <xdr:nvSpPr>
        <xdr:cNvPr id="134" name="テキスト ボックス 133"/>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161290</xdr:rowOff>
    </xdr:from>
    <xdr:to>
      <xdr:col>21</xdr:col>
      <xdr:colOff>361950</xdr:colOff>
      <xdr:row>17</xdr:row>
      <xdr:rowOff>168910</xdr:rowOff>
    </xdr:to>
    <xdr:cxnSp macro="">
      <xdr:nvCxnSpPr>
        <xdr:cNvPr id="135" name="直線コネクタ 134"/>
        <xdr:cNvCxnSpPr/>
      </xdr:nvCxnSpPr>
      <xdr:spPr>
        <a:xfrm>
          <a:off x="13893800" y="3075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6" name="フローチャート : 判断 135"/>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7" name="テキスト ボックス 136"/>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54610</xdr:rowOff>
    </xdr:from>
    <xdr:to>
      <xdr:col>20</xdr:col>
      <xdr:colOff>158750</xdr:colOff>
      <xdr:row>17</xdr:row>
      <xdr:rowOff>161290</xdr:rowOff>
    </xdr:to>
    <xdr:cxnSp macro="">
      <xdr:nvCxnSpPr>
        <xdr:cNvPr id="138" name="直線コネクタ 137"/>
        <xdr:cNvCxnSpPr/>
      </xdr:nvCxnSpPr>
      <xdr:spPr>
        <a:xfrm>
          <a:off x="13004800" y="2969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60960</xdr:rowOff>
    </xdr:from>
    <xdr:to>
      <xdr:col>20</xdr:col>
      <xdr:colOff>209550</xdr:colOff>
      <xdr:row>16</xdr:row>
      <xdr:rowOff>162560</xdr:rowOff>
    </xdr:to>
    <xdr:sp macro="" textlink="">
      <xdr:nvSpPr>
        <xdr:cNvPr id="139" name="フローチャート : 判断 138"/>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40" name="テキスト ボックス 139"/>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41" name="フローチャート : 判断 140"/>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42" name="テキスト ボックス 141"/>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8" name="円/楕円 147"/>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9"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xdr:rowOff>
    </xdr:from>
    <xdr:to>
      <xdr:col>22</xdr:col>
      <xdr:colOff>615950</xdr:colOff>
      <xdr:row>18</xdr:row>
      <xdr:rowOff>109220</xdr:rowOff>
    </xdr:to>
    <xdr:sp macro="" textlink="">
      <xdr:nvSpPr>
        <xdr:cNvPr id="150" name="円/楕円 149"/>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93997</xdr:rowOff>
    </xdr:from>
    <xdr:ext cx="736600" cy="259045"/>
    <xdr:sp macro="" textlink="">
      <xdr:nvSpPr>
        <xdr:cNvPr id="151" name="テキスト ボックス 150"/>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118110</xdr:rowOff>
    </xdr:from>
    <xdr:to>
      <xdr:col>21</xdr:col>
      <xdr:colOff>412750</xdr:colOff>
      <xdr:row>18</xdr:row>
      <xdr:rowOff>48260</xdr:rowOff>
    </xdr:to>
    <xdr:sp macro="" textlink="">
      <xdr:nvSpPr>
        <xdr:cNvPr id="152" name="円/楕円 151"/>
        <xdr:cNvSpPr/>
      </xdr:nvSpPr>
      <xdr:spPr>
        <a:xfrm>
          <a:off x="14732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33037</xdr:rowOff>
    </xdr:from>
    <xdr:ext cx="762000" cy="259045"/>
    <xdr:sp macro="" textlink="">
      <xdr:nvSpPr>
        <xdr:cNvPr id="153" name="テキスト ボックス 15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110490</xdr:rowOff>
    </xdr:from>
    <xdr:to>
      <xdr:col>20</xdr:col>
      <xdr:colOff>209550</xdr:colOff>
      <xdr:row>18</xdr:row>
      <xdr:rowOff>40640</xdr:rowOff>
    </xdr:to>
    <xdr:sp macro="" textlink="">
      <xdr:nvSpPr>
        <xdr:cNvPr id="154" name="円/楕円 153"/>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25417</xdr:rowOff>
    </xdr:from>
    <xdr:ext cx="762000" cy="259045"/>
    <xdr:sp macro="" textlink="">
      <xdr:nvSpPr>
        <xdr:cNvPr id="155" name="テキスト ボックス 154"/>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56" name="円/楕円 155"/>
        <xdr:cNvSpPr/>
      </xdr:nvSpPr>
      <xdr:spPr>
        <a:xfrm>
          <a:off x="12954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57" name="テキスト ボックス 156"/>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扶助費に係る経常収支比率は、全国平均、類似団体平均と比較して良好な数値であり、概ね横ばいで推移している。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しかし、主な要因としては臨時福祉給付金等の事業終了による臨時的な扶助費の減少と、自立支援給費や生活保護費等の経常的な扶助費の急激な増加が含まれており、今後も高齢化の進展や障害者サービスの充実により増加傾向は継続す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現在、市独自の手当給付等の見直しに鋭意取り組んでいる。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79375</xdr:rowOff>
    </xdr:from>
    <xdr:to>
      <xdr:col>7</xdr:col>
      <xdr:colOff>15875</xdr:colOff>
      <xdr:row>54</xdr:row>
      <xdr:rowOff>88900</xdr:rowOff>
    </xdr:to>
    <xdr:cxnSp macro="">
      <xdr:nvCxnSpPr>
        <xdr:cNvPr id="194" name="直線コネクタ 193"/>
        <xdr:cNvCxnSpPr/>
      </xdr:nvCxnSpPr>
      <xdr:spPr>
        <a:xfrm>
          <a:off x="3987800" y="93376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79375</xdr:rowOff>
    </xdr:to>
    <xdr:cxnSp macro="">
      <xdr:nvCxnSpPr>
        <xdr:cNvPr id="197" name="直線コネクタ 196"/>
        <xdr:cNvCxnSpPr/>
      </xdr:nvCxnSpPr>
      <xdr:spPr>
        <a:xfrm>
          <a:off x="3098800" y="9309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38100</xdr:rowOff>
    </xdr:from>
    <xdr:to>
      <xdr:col>5</xdr:col>
      <xdr:colOff>600075</xdr:colOff>
      <xdr:row>55</xdr:row>
      <xdr:rowOff>139700</xdr:rowOff>
    </xdr:to>
    <xdr:sp macro="" textlink="">
      <xdr:nvSpPr>
        <xdr:cNvPr id="198" name="フローチャート : 判断 197"/>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124477</xdr:rowOff>
    </xdr:from>
    <xdr:ext cx="736600" cy="259045"/>
    <xdr:sp macro="" textlink="">
      <xdr:nvSpPr>
        <xdr:cNvPr id="199" name="テキスト ボックス 198"/>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50800</xdr:rowOff>
    </xdr:to>
    <xdr:cxnSp macro="">
      <xdr:nvCxnSpPr>
        <xdr:cNvPr id="200" name="直線コネクタ 199"/>
        <xdr:cNvCxnSpPr/>
      </xdr:nvCxnSpPr>
      <xdr:spPr>
        <a:xfrm>
          <a:off x="2209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133350</xdr:rowOff>
    </xdr:from>
    <xdr:to>
      <xdr:col>4</xdr:col>
      <xdr:colOff>396875</xdr:colOff>
      <xdr:row>55</xdr:row>
      <xdr:rowOff>63500</xdr:rowOff>
    </xdr:to>
    <xdr:sp macro="" textlink="">
      <xdr:nvSpPr>
        <xdr:cNvPr id="201" name="フローチャート : 判断 200"/>
        <xdr:cNvSpPr/>
      </xdr:nvSpPr>
      <xdr:spPr>
        <a:xfrm>
          <a:off x="3048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02" name="テキスト ボックス 201"/>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155575</xdr:rowOff>
    </xdr:from>
    <xdr:to>
      <xdr:col>3</xdr:col>
      <xdr:colOff>142875</xdr:colOff>
      <xdr:row>54</xdr:row>
      <xdr:rowOff>50800</xdr:rowOff>
    </xdr:to>
    <xdr:cxnSp macro="">
      <xdr:nvCxnSpPr>
        <xdr:cNvPr id="203" name="直線コネクタ 202"/>
        <xdr:cNvCxnSpPr/>
      </xdr:nvCxnSpPr>
      <xdr:spPr>
        <a:xfrm>
          <a:off x="1320800" y="9242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123825</xdr:rowOff>
    </xdr:from>
    <xdr:to>
      <xdr:col>3</xdr:col>
      <xdr:colOff>193675</xdr:colOff>
      <xdr:row>55</xdr:row>
      <xdr:rowOff>53975</xdr:rowOff>
    </xdr:to>
    <xdr:sp macro="" textlink="">
      <xdr:nvSpPr>
        <xdr:cNvPr id="204" name="フローチャート : 判断 203"/>
        <xdr:cNvSpPr/>
      </xdr:nvSpPr>
      <xdr:spPr>
        <a:xfrm>
          <a:off x="2159000" y="938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38752</xdr:rowOff>
    </xdr:from>
    <xdr:ext cx="762000" cy="259045"/>
    <xdr:sp macro="" textlink="">
      <xdr:nvSpPr>
        <xdr:cNvPr id="205" name="テキスト ボックス 204"/>
        <xdr:cNvSpPr txBox="1"/>
      </xdr:nvSpPr>
      <xdr:spPr>
        <a:xfrm>
          <a:off x="1828800" y="946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104775</xdr:rowOff>
    </xdr:from>
    <xdr:to>
      <xdr:col>1</xdr:col>
      <xdr:colOff>676275</xdr:colOff>
      <xdr:row>55</xdr:row>
      <xdr:rowOff>34925</xdr:rowOff>
    </xdr:to>
    <xdr:sp macro="" textlink="">
      <xdr:nvSpPr>
        <xdr:cNvPr id="206" name="フローチャート : 判断 205"/>
        <xdr:cNvSpPr/>
      </xdr:nvSpPr>
      <xdr:spPr>
        <a:xfrm>
          <a:off x="1270000" y="936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19702</xdr:rowOff>
    </xdr:from>
    <xdr:ext cx="762000" cy="259045"/>
    <xdr:sp macro="" textlink="">
      <xdr:nvSpPr>
        <xdr:cNvPr id="207" name="テキスト ボックス 206"/>
        <xdr:cNvSpPr txBox="1"/>
      </xdr:nvSpPr>
      <xdr:spPr>
        <a:xfrm>
          <a:off x="939800" y="944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3" name="円/楕円 212"/>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4"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28575</xdr:rowOff>
    </xdr:from>
    <xdr:to>
      <xdr:col>5</xdr:col>
      <xdr:colOff>600075</xdr:colOff>
      <xdr:row>54</xdr:row>
      <xdr:rowOff>130175</xdr:rowOff>
    </xdr:to>
    <xdr:sp macro="" textlink="">
      <xdr:nvSpPr>
        <xdr:cNvPr id="215" name="円/楕円 214"/>
        <xdr:cNvSpPr/>
      </xdr:nvSpPr>
      <xdr:spPr>
        <a:xfrm>
          <a:off x="3937000" y="92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140352</xdr:rowOff>
    </xdr:from>
    <xdr:ext cx="736600" cy="259045"/>
    <xdr:sp macro="" textlink="">
      <xdr:nvSpPr>
        <xdr:cNvPr id="216" name="テキスト ボックス 215"/>
        <xdr:cNvSpPr txBox="1"/>
      </xdr:nvSpPr>
      <xdr:spPr>
        <a:xfrm>
          <a:off x="3606800" y="905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7" name="円/楕円 216"/>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8" name="テキスト ボックス 217"/>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9" name="円/楕円 218"/>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20" name="テキスト ボックス 219"/>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104775</xdr:rowOff>
    </xdr:from>
    <xdr:to>
      <xdr:col>1</xdr:col>
      <xdr:colOff>676275</xdr:colOff>
      <xdr:row>54</xdr:row>
      <xdr:rowOff>34925</xdr:rowOff>
    </xdr:to>
    <xdr:sp macro="" textlink="">
      <xdr:nvSpPr>
        <xdr:cNvPr id="221" name="円/楕円 220"/>
        <xdr:cNvSpPr/>
      </xdr:nvSpPr>
      <xdr:spPr>
        <a:xfrm>
          <a:off x="1270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45102</xdr:rowOff>
    </xdr:from>
    <xdr:ext cx="762000" cy="259045"/>
    <xdr:sp macro="" textlink="">
      <xdr:nvSpPr>
        <xdr:cNvPr id="222" name="テキスト ボックス 221"/>
        <xdr:cNvSpPr txBox="1"/>
      </xdr:nvSpPr>
      <xdr:spPr>
        <a:xfrm>
          <a:off x="939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その他に係る経常収支比率が全国平均、類似団体平均を上回っているのは、特別会計、特に下水道事業や国民健康保険特別会計への繰出金が多額であることが要因と考えられる。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本年度については介護保険特別会計の給付の増加、国民健康保険特別会計等の赤字幅の増加により、繰出金が増加傾向となっている。</a:t>
          </a:r>
          <a:endParaRPr lang="ja-JP" altLang="ja-JP" sz="1200">
            <a:solidFill>
              <a:schemeClr val="dk1"/>
            </a:solidFill>
            <a:latin typeface="+mn-lt"/>
            <a:ea typeface="+mn-ea"/>
            <a:cs typeface="+mn-cs"/>
          </a:endParaRPr>
        </a:p>
        <a:p>
          <a:pPr rtl="0"/>
          <a:r>
            <a:rPr lang="ja-JP" altLang="ja-JP" sz="1200" b="0" i="0" baseline="0">
              <a:solidFill>
                <a:schemeClr val="dk1"/>
              </a:solidFill>
              <a:latin typeface="+mn-lt"/>
              <a:ea typeface="+mn-ea"/>
              <a:cs typeface="+mn-cs"/>
            </a:rPr>
            <a:t>　下水道使用料や国民健康保険税の改定、徴収率の向上など受益者負担を適正化することで繰出金の抑制を図る。</a:t>
          </a:r>
          <a:endParaRPr lang="ja-JP" altLang="ja-JP" sz="12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66040</xdr:rowOff>
    </xdr:to>
    <xdr:cxnSp macro="">
      <xdr:nvCxnSpPr>
        <xdr:cNvPr id="255" name="直線コネクタ 254"/>
        <xdr:cNvCxnSpPr/>
      </xdr:nvCxnSpPr>
      <xdr:spPr>
        <a:xfrm flipV="1">
          <a:off x="15671800" y="9972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66040</xdr:rowOff>
    </xdr:to>
    <xdr:cxnSp macro="">
      <xdr:nvCxnSpPr>
        <xdr:cNvPr id="258" name="直線コネクタ 257"/>
        <xdr:cNvCxnSpPr/>
      </xdr:nvCxnSpPr>
      <xdr:spPr>
        <a:xfrm>
          <a:off x="14782800" y="9956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59" name="フローチャート : 判断 258"/>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60" name="テキスト ボックス 259"/>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12700</xdr:rowOff>
    </xdr:from>
    <xdr:to>
      <xdr:col>21</xdr:col>
      <xdr:colOff>361950</xdr:colOff>
      <xdr:row>58</xdr:row>
      <xdr:rowOff>27940</xdr:rowOff>
    </xdr:to>
    <xdr:cxnSp macro="">
      <xdr:nvCxnSpPr>
        <xdr:cNvPr id="261" name="直線コネクタ 260"/>
        <xdr:cNvCxnSpPr/>
      </xdr:nvCxnSpPr>
      <xdr:spPr>
        <a:xfrm flipV="1">
          <a:off x="13893800" y="9956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62" name="フローチャート : 判断 261"/>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63" name="テキスト ボックス 26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58</xdr:row>
      <xdr:rowOff>27940</xdr:rowOff>
    </xdr:to>
    <xdr:cxnSp macro="">
      <xdr:nvCxnSpPr>
        <xdr:cNvPr id="264" name="直線コネクタ 263"/>
        <xdr:cNvCxnSpPr/>
      </xdr:nvCxnSpPr>
      <xdr:spPr>
        <a:xfrm>
          <a:off x="13004800" y="9933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5" name="フローチャート : 判断 264"/>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6" name="テキスト ボックス 265"/>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7" name="フローチャート : 判断 266"/>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8" name="テキスト ボックス 267"/>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4" name="円/楕円 273"/>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5"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6" name="円/楕円 275"/>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7" name="テキスト ボックス 276"/>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8" name="円/楕円 277"/>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9" name="テキスト ボックス 27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148590</xdr:rowOff>
    </xdr:from>
    <xdr:to>
      <xdr:col>20</xdr:col>
      <xdr:colOff>209550</xdr:colOff>
      <xdr:row>58</xdr:row>
      <xdr:rowOff>78740</xdr:rowOff>
    </xdr:to>
    <xdr:sp macro="" textlink="">
      <xdr:nvSpPr>
        <xdr:cNvPr id="280" name="円/楕円 279"/>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63517</xdr:rowOff>
    </xdr:from>
    <xdr:ext cx="762000" cy="259045"/>
    <xdr:sp macro="" textlink="">
      <xdr:nvSpPr>
        <xdr:cNvPr id="281" name="テキスト ボックス 280"/>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82" name="円/楕円 281"/>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83" name="テキスト ボックス 282"/>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係る経常収支比率が全国平均、類似団体平均を上回っているのは、主に病院事業会計への繰出金等が多額であることが要因と考えられる。病院事業会計については、経営健全化に努めているが、依然として厳しい経営状況であり、一般会計の負担は約９億円で推移し、財政面への影響は大きなものとなっている。</a:t>
          </a:r>
          <a:endParaRPr lang="ja-JP" altLang="ja-JP" sz="1100">
            <a:solidFill>
              <a:schemeClr val="dk1"/>
            </a:solidFill>
            <a:latin typeface="+mn-lt"/>
            <a:ea typeface="+mn-ea"/>
            <a:cs typeface="+mn-cs"/>
          </a:endParaRPr>
        </a:p>
        <a:p>
          <a:pPr rtl="0"/>
          <a:r>
            <a:rPr lang="ja-JP" altLang="ja-JP" sz="1100" b="0" i="0" baseline="0">
              <a:solidFill>
                <a:schemeClr val="dk1"/>
              </a:solidFill>
              <a:latin typeface="+mn-lt"/>
              <a:ea typeface="+mn-ea"/>
              <a:cs typeface="+mn-cs"/>
            </a:rPr>
            <a:t>　本年度については一部事務組合への負担金の減少や、前年度と比較して約３億円の新規企業に対する立地補助金がなかったことから、補助費等総額では減少している。</a:t>
          </a:r>
          <a:endParaRPr lang="ja-JP" altLang="ja-JP" sz="11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60706</xdr:rowOff>
    </xdr:to>
    <xdr:cxnSp macro="">
      <xdr:nvCxnSpPr>
        <xdr:cNvPr id="313" name="直線コネクタ 312"/>
        <xdr:cNvCxnSpPr/>
      </xdr:nvCxnSpPr>
      <xdr:spPr>
        <a:xfrm flipV="1">
          <a:off x="15671800" y="63677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60706</xdr:rowOff>
    </xdr:to>
    <xdr:cxnSp macro="">
      <xdr:nvCxnSpPr>
        <xdr:cNvPr id="316" name="直線コネクタ 315"/>
        <xdr:cNvCxnSpPr/>
      </xdr:nvCxnSpPr>
      <xdr:spPr>
        <a:xfrm>
          <a:off x="14782800" y="63266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44196</xdr:rowOff>
    </xdr:from>
    <xdr:to>
      <xdr:col>22</xdr:col>
      <xdr:colOff>615950</xdr:colOff>
      <xdr:row>36</xdr:row>
      <xdr:rowOff>145796</xdr:rowOff>
    </xdr:to>
    <xdr:sp macro="" textlink="">
      <xdr:nvSpPr>
        <xdr:cNvPr id="317" name="フローチャート : 判断 316"/>
        <xdr:cNvSpPr/>
      </xdr:nvSpPr>
      <xdr:spPr>
        <a:xfrm>
          <a:off x="15621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155973</xdr:rowOff>
    </xdr:from>
    <xdr:ext cx="736600" cy="259045"/>
    <xdr:sp macro="" textlink="">
      <xdr:nvSpPr>
        <xdr:cNvPr id="318" name="テキスト ボックス 317"/>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24130</xdr:rowOff>
    </xdr:to>
    <xdr:cxnSp macro="">
      <xdr:nvCxnSpPr>
        <xdr:cNvPr id="319" name="直線コネクタ 318"/>
        <xdr:cNvCxnSpPr/>
      </xdr:nvCxnSpPr>
      <xdr:spPr>
        <a:xfrm flipV="1">
          <a:off x="13893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156210</xdr:rowOff>
    </xdr:from>
    <xdr:to>
      <xdr:col>21</xdr:col>
      <xdr:colOff>412750</xdr:colOff>
      <xdr:row>36</xdr:row>
      <xdr:rowOff>86360</xdr:rowOff>
    </xdr:to>
    <xdr:sp macro="" textlink="">
      <xdr:nvSpPr>
        <xdr:cNvPr id="320" name="フローチャート : 判断 319"/>
        <xdr:cNvSpPr/>
      </xdr:nvSpPr>
      <xdr:spPr>
        <a:xfrm>
          <a:off x="14732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117856</xdr:rowOff>
    </xdr:from>
    <xdr:to>
      <xdr:col>20</xdr:col>
      <xdr:colOff>158750</xdr:colOff>
      <xdr:row>37</xdr:row>
      <xdr:rowOff>24130</xdr:rowOff>
    </xdr:to>
    <xdr:cxnSp macro="">
      <xdr:nvCxnSpPr>
        <xdr:cNvPr id="322" name="直線コネクタ 321"/>
        <xdr:cNvCxnSpPr/>
      </xdr:nvCxnSpPr>
      <xdr:spPr>
        <a:xfrm>
          <a:off x="13004800" y="62900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165354</xdr:rowOff>
    </xdr:from>
    <xdr:to>
      <xdr:col>20</xdr:col>
      <xdr:colOff>209550</xdr:colOff>
      <xdr:row>36</xdr:row>
      <xdr:rowOff>95504</xdr:rowOff>
    </xdr:to>
    <xdr:sp macro="" textlink="">
      <xdr:nvSpPr>
        <xdr:cNvPr id="323" name="フローチャート : 判断 322"/>
        <xdr:cNvSpPr/>
      </xdr:nvSpPr>
      <xdr:spPr>
        <a:xfrm>
          <a:off x="13843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105681</xdr:rowOff>
    </xdr:from>
    <xdr:ext cx="762000" cy="259045"/>
    <xdr:sp macro="" textlink="">
      <xdr:nvSpPr>
        <xdr:cNvPr id="324" name="テキスト ボックス 323"/>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25" name="フローチャート : 判断 324"/>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26" name="テキスト ボックス 325"/>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32" name="円/楕円 331"/>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3"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9906</xdr:rowOff>
    </xdr:from>
    <xdr:to>
      <xdr:col>22</xdr:col>
      <xdr:colOff>615950</xdr:colOff>
      <xdr:row>37</xdr:row>
      <xdr:rowOff>111506</xdr:rowOff>
    </xdr:to>
    <xdr:sp macro="" textlink="">
      <xdr:nvSpPr>
        <xdr:cNvPr id="334" name="円/楕円 333"/>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96283</xdr:rowOff>
    </xdr:from>
    <xdr:ext cx="736600" cy="259045"/>
    <xdr:sp macro="" textlink="">
      <xdr:nvSpPr>
        <xdr:cNvPr id="335" name="テキスト ボックス 334"/>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36" name="円/楕円 335"/>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37" name="テキスト ボックス 336"/>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144780</xdr:rowOff>
    </xdr:from>
    <xdr:to>
      <xdr:col>20</xdr:col>
      <xdr:colOff>209550</xdr:colOff>
      <xdr:row>37</xdr:row>
      <xdr:rowOff>74930</xdr:rowOff>
    </xdr:to>
    <xdr:sp macro="" textlink="">
      <xdr:nvSpPr>
        <xdr:cNvPr id="338" name="円/楕円 33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39" name="テキスト ボックス 338"/>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40" name="円/楕円 339"/>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41" name="テキスト ボックス 340"/>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公債費に係る経常収支比率は、過去からの起債抑制方針により、全国平均、類似団体平均と比較して良好な値となっている。</a:t>
          </a:r>
          <a:endParaRPr lang="ja-JP" altLang="ja-JP" sz="120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今後、臨時財政対策債等の発行増に加え、避けられない大型建設事業による後年度への影響が平成３０年度以降、平成３４年度以降と段階的に膨らむと見込まれ非常に厳しい財政の見通しとなっている。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平成２７年度については経常一般財源の歳入見込が上振れたため、財政措置のない建設債の発行を抑制するなど、後年度負担の解消に努めている。</a:t>
          </a:r>
          <a:endParaRPr lang="ja-JP" altLang="ja-JP" sz="12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44704</xdr:rowOff>
    </xdr:from>
    <xdr:to>
      <xdr:col>7</xdr:col>
      <xdr:colOff>15875</xdr:colOff>
      <xdr:row>77</xdr:row>
      <xdr:rowOff>19558</xdr:rowOff>
    </xdr:to>
    <xdr:cxnSp macro="">
      <xdr:nvCxnSpPr>
        <xdr:cNvPr id="371" name="直線コネクタ 370"/>
        <xdr:cNvCxnSpPr/>
      </xdr:nvCxnSpPr>
      <xdr:spPr>
        <a:xfrm flipV="1">
          <a:off x="3987800" y="1307490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271</xdr:rowOff>
    </xdr:from>
    <xdr:ext cx="762000" cy="259045"/>
    <xdr:sp macro="" textlink="">
      <xdr:nvSpPr>
        <xdr:cNvPr id="372" name="公債費平均値テキスト"/>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xdr:rowOff>
    </xdr:from>
    <xdr:to>
      <xdr:col>5</xdr:col>
      <xdr:colOff>549275</xdr:colOff>
      <xdr:row>77</xdr:row>
      <xdr:rowOff>19558</xdr:rowOff>
    </xdr:to>
    <xdr:cxnSp macro="">
      <xdr:nvCxnSpPr>
        <xdr:cNvPr id="374" name="直線コネクタ 373"/>
        <xdr:cNvCxnSpPr/>
      </xdr:nvCxnSpPr>
      <xdr:spPr>
        <a:xfrm>
          <a:off x="3098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5" name="フローチャート : 判断 374"/>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6" name="テキスト ボックス 375"/>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10413</xdr:rowOff>
    </xdr:from>
    <xdr:to>
      <xdr:col>4</xdr:col>
      <xdr:colOff>346075</xdr:colOff>
      <xdr:row>77</xdr:row>
      <xdr:rowOff>65278</xdr:rowOff>
    </xdr:to>
    <xdr:cxnSp macro="">
      <xdr:nvCxnSpPr>
        <xdr:cNvPr id="377" name="直線コネクタ 376"/>
        <xdr:cNvCxnSpPr/>
      </xdr:nvCxnSpPr>
      <xdr:spPr>
        <a:xfrm flipV="1">
          <a:off x="2209800" y="13212063"/>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8" name="フローチャート : 判断 37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9" name="テキスト ボックス 37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65278</xdr:rowOff>
    </xdr:to>
    <xdr:cxnSp macro="">
      <xdr:nvCxnSpPr>
        <xdr:cNvPr id="380" name="直線コネクタ 379"/>
        <xdr:cNvCxnSpPr/>
      </xdr:nvCxnSpPr>
      <xdr:spPr>
        <a:xfrm>
          <a:off x="1320800" y="13225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169926</xdr:rowOff>
    </xdr:from>
    <xdr:to>
      <xdr:col>3</xdr:col>
      <xdr:colOff>193675</xdr:colOff>
      <xdr:row>78</xdr:row>
      <xdr:rowOff>100076</xdr:rowOff>
    </xdr:to>
    <xdr:sp macro="" textlink="">
      <xdr:nvSpPr>
        <xdr:cNvPr id="381" name="フローチャート : 判断 380"/>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82" name="テキスト ボックス 381"/>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83" name="フローチャート : 判断 38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84" name="テキスト ボックス 38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165354</xdr:rowOff>
    </xdr:from>
    <xdr:to>
      <xdr:col>7</xdr:col>
      <xdr:colOff>66675</xdr:colOff>
      <xdr:row>76</xdr:row>
      <xdr:rowOff>95504</xdr:rowOff>
    </xdr:to>
    <xdr:sp macro="" textlink="">
      <xdr:nvSpPr>
        <xdr:cNvPr id="390" name="円/楕円 389"/>
        <xdr:cNvSpPr/>
      </xdr:nvSpPr>
      <xdr:spPr>
        <a:xfrm>
          <a:off x="4775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10431</xdr:rowOff>
    </xdr:from>
    <xdr:ext cx="762000" cy="259045"/>
    <xdr:sp macro="" textlink="">
      <xdr:nvSpPr>
        <xdr:cNvPr id="391" name="公債費該当値テキスト"/>
        <xdr:cNvSpPr txBox="1"/>
      </xdr:nvSpPr>
      <xdr:spPr>
        <a:xfrm>
          <a:off x="4914900" y="1286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140208</xdr:rowOff>
    </xdr:from>
    <xdr:to>
      <xdr:col>5</xdr:col>
      <xdr:colOff>600075</xdr:colOff>
      <xdr:row>77</xdr:row>
      <xdr:rowOff>70358</xdr:rowOff>
    </xdr:to>
    <xdr:sp macro="" textlink="">
      <xdr:nvSpPr>
        <xdr:cNvPr id="392" name="円/楕円 391"/>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80535</xdr:rowOff>
    </xdr:from>
    <xdr:ext cx="736600" cy="259045"/>
    <xdr:sp macro="" textlink="">
      <xdr:nvSpPr>
        <xdr:cNvPr id="393" name="テキスト ボックス 392"/>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131063</xdr:rowOff>
    </xdr:from>
    <xdr:to>
      <xdr:col>4</xdr:col>
      <xdr:colOff>396875</xdr:colOff>
      <xdr:row>77</xdr:row>
      <xdr:rowOff>61213</xdr:rowOff>
    </xdr:to>
    <xdr:sp macro="" textlink="">
      <xdr:nvSpPr>
        <xdr:cNvPr id="394" name="円/楕円 393"/>
        <xdr:cNvSpPr/>
      </xdr:nvSpPr>
      <xdr:spPr>
        <a:xfrm>
          <a:off x="3048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71391</xdr:rowOff>
    </xdr:from>
    <xdr:ext cx="762000" cy="259045"/>
    <xdr:sp macro="" textlink="">
      <xdr:nvSpPr>
        <xdr:cNvPr id="395" name="テキスト ボックス 394"/>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14478</xdr:rowOff>
    </xdr:from>
    <xdr:to>
      <xdr:col>3</xdr:col>
      <xdr:colOff>193675</xdr:colOff>
      <xdr:row>77</xdr:row>
      <xdr:rowOff>116078</xdr:rowOff>
    </xdr:to>
    <xdr:sp macro="" textlink="">
      <xdr:nvSpPr>
        <xdr:cNvPr id="396" name="円/楕円 395"/>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126255</xdr:rowOff>
    </xdr:from>
    <xdr:ext cx="762000" cy="259045"/>
    <xdr:sp macro="" textlink="">
      <xdr:nvSpPr>
        <xdr:cNvPr id="397" name="テキスト ボックス 396"/>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98" name="円/楕円 397"/>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85107</xdr:rowOff>
    </xdr:from>
    <xdr:ext cx="762000" cy="259045"/>
    <xdr:sp macro="" textlink="">
      <xdr:nvSpPr>
        <xdr:cNvPr id="399" name="テキスト ボックス 398"/>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　昨年度と比較し</a:t>
          </a:r>
          <a:r>
            <a:rPr kumimoji="1" lang="en-US" altLang="ja-JP" sz="1200">
              <a:solidFill>
                <a:schemeClr val="dk1"/>
              </a:solidFill>
              <a:latin typeface="+mn-lt"/>
              <a:ea typeface="+mn-ea"/>
              <a:cs typeface="+mn-cs"/>
            </a:rPr>
            <a:t>3.0</a:t>
          </a:r>
          <a:r>
            <a:rPr kumimoji="1" lang="ja-JP" altLang="ja-JP" sz="1200">
              <a:solidFill>
                <a:schemeClr val="dk1"/>
              </a:solidFill>
              <a:latin typeface="+mn-lt"/>
              <a:ea typeface="+mn-ea"/>
              <a:cs typeface="+mn-cs"/>
            </a:rPr>
            <a:t>ポイントの改善となったが、依然として全国平均、県内平均を上回っている。</a:t>
          </a:r>
          <a:endParaRPr kumimoji="1" lang="en-US" altLang="ja-JP" sz="1200">
            <a:solidFill>
              <a:schemeClr val="dk1"/>
            </a:solidFill>
            <a:latin typeface="+mn-lt"/>
            <a:ea typeface="+mn-ea"/>
            <a:cs typeface="+mn-cs"/>
          </a:endParaRPr>
        </a:p>
        <a:p>
          <a:r>
            <a:rPr kumimoji="1" lang="ja-JP" altLang="ja-JP" sz="1200">
              <a:solidFill>
                <a:schemeClr val="dk1"/>
              </a:solidFill>
              <a:latin typeface="+mn-lt"/>
              <a:ea typeface="+mn-ea"/>
              <a:cs typeface="+mn-cs"/>
            </a:rPr>
            <a:t>　改善した主な要因は、地方消費税交付金や地方交付税などの経常一般財源の増加であると考えられる。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165863</xdr:rowOff>
    </xdr:from>
    <xdr:to>
      <xdr:col>24</xdr:col>
      <xdr:colOff>31750</xdr:colOff>
      <xdr:row>79</xdr:row>
      <xdr:rowOff>1270</xdr:rowOff>
    </xdr:to>
    <xdr:cxnSp macro="">
      <xdr:nvCxnSpPr>
        <xdr:cNvPr id="430" name="直線コネクタ 429"/>
        <xdr:cNvCxnSpPr/>
      </xdr:nvCxnSpPr>
      <xdr:spPr>
        <a:xfrm flipV="1">
          <a:off x="15671800" y="13367513"/>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165863</xdr:rowOff>
    </xdr:from>
    <xdr:to>
      <xdr:col>22</xdr:col>
      <xdr:colOff>565150</xdr:colOff>
      <xdr:row>79</xdr:row>
      <xdr:rowOff>1270</xdr:rowOff>
    </xdr:to>
    <xdr:cxnSp macro="">
      <xdr:nvCxnSpPr>
        <xdr:cNvPr id="433" name="直線コネクタ 432"/>
        <xdr:cNvCxnSpPr/>
      </xdr:nvCxnSpPr>
      <xdr:spPr>
        <a:xfrm>
          <a:off x="14782800" y="13367513"/>
          <a:ext cx="8890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4" name="フローチャート : 判断 433"/>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5" name="テキスト ボックス 434"/>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159004</xdr:rowOff>
    </xdr:to>
    <xdr:cxnSp macro="">
      <xdr:nvCxnSpPr>
        <xdr:cNvPr id="436" name="直線コネクタ 435"/>
        <xdr:cNvCxnSpPr/>
      </xdr:nvCxnSpPr>
      <xdr:spPr>
        <a:xfrm flipV="1">
          <a:off x="13893800" y="13367513"/>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60198</xdr:rowOff>
    </xdr:from>
    <xdr:to>
      <xdr:col>21</xdr:col>
      <xdr:colOff>412750</xdr:colOff>
      <xdr:row>77</xdr:row>
      <xdr:rowOff>161798</xdr:rowOff>
    </xdr:to>
    <xdr:sp macro="" textlink="">
      <xdr:nvSpPr>
        <xdr:cNvPr id="437" name="フローチャート : 判断 436"/>
        <xdr:cNvSpPr/>
      </xdr:nvSpPr>
      <xdr:spPr>
        <a:xfrm>
          <a:off x="14732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525</xdr:rowOff>
    </xdr:from>
    <xdr:ext cx="762000" cy="259045"/>
    <xdr:sp macro="" textlink="">
      <xdr:nvSpPr>
        <xdr:cNvPr id="438" name="テキスト ボックス 437"/>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88137</xdr:rowOff>
    </xdr:from>
    <xdr:to>
      <xdr:col>20</xdr:col>
      <xdr:colOff>158750</xdr:colOff>
      <xdr:row>78</xdr:row>
      <xdr:rowOff>159004</xdr:rowOff>
    </xdr:to>
    <xdr:cxnSp macro="">
      <xdr:nvCxnSpPr>
        <xdr:cNvPr id="439" name="直線コネクタ 438"/>
        <xdr:cNvCxnSpPr/>
      </xdr:nvCxnSpPr>
      <xdr:spPr>
        <a:xfrm>
          <a:off x="13004800" y="13289787"/>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96774</xdr:rowOff>
    </xdr:from>
    <xdr:to>
      <xdr:col>20</xdr:col>
      <xdr:colOff>209550</xdr:colOff>
      <xdr:row>78</xdr:row>
      <xdr:rowOff>26924</xdr:rowOff>
    </xdr:to>
    <xdr:sp macro="" textlink="">
      <xdr:nvSpPr>
        <xdr:cNvPr id="440" name="フローチャート : 判断 439"/>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37101</xdr:rowOff>
    </xdr:from>
    <xdr:ext cx="762000" cy="259045"/>
    <xdr:sp macro="" textlink="">
      <xdr:nvSpPr>
        <xdr:cNvPr id="441" name="テキスト ボックス 440"/>
        <xdr:cNvSpPr txBox="1"/>
      </xdr:nvSpPr>
      <xdr:spPr>
        <a:xfrm>
          <a:off x="13512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92202</xdr:rowOff>
    </xdr:from>
    <xdr:to>
      <xdr:col>19</xdr:col>
      <xdr:colOff>6350</xdr:colOff>
      <xdr:row>78</xdr:row>
      <xdr:rowOff>22352</xdr:rowOff>
    </xdr:to>
    <xdr:sp macro="" textlink="">
      <xdr:nvSpPr>
        <xdr:cNvPr id="442" name="フローチャート : 判断 441"/>
        <xdr:cNvSpPr/>
      </xdr:nvSpPr>
      <xdr:spPr>
        <a:xfrm>
          <a:off x="12954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7129</xdr:rowOff>
    </xdr:from>
    <xdr:ext cx="762000" cy="259045"/>
    <xdr:sp macro="" textlink="">
      <xdr:nvSpPr>
        <xdr:cNvPr id="443" name="テキスト ボックス 44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115063</xdr:rowOff>
    </xdr:from>
    <xdr:to>
      <xdr:col>24</xdr:col>
      <xdr:colOff>82550</xdr:colOff>
      <xdr:row>78</xdr:row>
      <xdr:rowOff>45213</xdr:rowOff>
    </xdr:to>
    <xdr:sp macro="" textlink="">
      <xdr:nvSpPr>
        <xdr:cNvPr id="449" name="円/楕円 448"/>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87140</xdr:rowOff>
    </xdr:from>
    <xdr:ext cx="762000" cy="259045"/>
    <xdr:sp macro="" textlink="">
      <xdr:nvSpPr>
        <xdr:cNvPr id="450" name="公債費以外該当値テキスト"/>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51" name="円/楕円 450"/>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52" name="テキスト ボックス 451"/>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3" name="円/楕円 452"/>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29990</xdr:rowOff>
    </xdr:from>
    <xdr:ext cx="762000" cy="259045"/>
    <xdr:sp macro="" textlink="">
      <xdr:nvSpPr>
        <xdr:cNvPr id="454" name="テキスト ボックス 453"/>
        <xdr:cNvSpPr txBox="1"/>
      </xdr:nvSpPr>
      <xdr:spPr>
        <a:xfrm>
          <a:off x="14401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108204</xdr:rowOff>
    </xdr:from>
    <xdr:to>
      <xdr:col>20</xdr:col>
      <xdr:colOff>209550</xdr:colOff>
      <xdr:row>79</xdr:row>
      <xdr:rowOff>38354</xdr:rowOff>
    </xdr:to>
    <xdr:sp macro="" textlink="">
      <xdr:nvSpPr>
        <xdr:cNvPr id="455" name="円/楕円 454"/>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23131</xdr:rowOff>
    </xdr:from>
    <xdr:ext cx="762000" cy="259045"/>
    <xdr:sp macro="" textlink="">
      <xdr:nvSpPr>
        <xdr:cNvPr id="456" name="テキスト ボックス 455"/>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37337</xdr:rowOff>
    </xdr:from>
    <xdr:to>
      <xdr:col>19</xdr:col>
      <xdr:colOff>6350</xdr:colOff>
      <xdr:row>77</xdr:row>
      <xdr:rowOff>138937</xdr:rowOff>
    </xdr:to>
    <xdr:sp macro="" textlink="">
      <xdr:nvSpPr>
        <xdr:cNvPr id="457" name="円/楕円 456"/>
        <xdr:cNvSpPr/>
      </xdr:nvSpPr>
      <xdr:spPr>
        <a:xfrm>
          <a:off x="12954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149114</xdr:rowOff>
    </xdr:from>
    <xdr:ext cx="762000" cy="259045"/>
    <xdr:sp macro="" textlink="">
      <xdr:nvSpPr>
        <xdr:cNvPr id="458" name="テキスト ボックス 457"/>
        <xdr:cNvSpPr txBox="1"/>
      </xdr:nvSpPr>
      <xdr:spPr>
        <a:xfrm>
          <a:off x="12623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福井県敦賀市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37065</xdr:rowOff>
    </xdr:from>
    <xdr:to>
      <xdr:col>4</xdr:col>
      <xdr:colOff>1117600</xdr:colOff>
      <xdr:row>16</xdr:row>
      <xdr:rowOff>32988</xdr:rowOff>
    </xdr:to>
    <xdr:cxnSp macro="">
      <xdr:nvCxnSpPr>
        <xdr:cNvPr id="50" name="直線コネクタ 49"/>
        <xdr:cNvCxnSpPr/>
      </xdr:nvCxnSpPr>
      <xdr:spPr bwMode="auto">
        <a:xfrm>
          <a:off x="5003800" y="2656440"/>
          <a:ext cx="647700" cy="167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37065</xdr:rowOff>
    </xdr:from>
    <xdr:to>
      <xdr:col>4</xdr:col>
      <xdr:colOff>469900</xdr:colOff>
      <xdr:row>15</xdr:row>
      <xdr:rowOff>88348</xdr:rowOff>
    </xdr:to>
    <xdr:cxnSp macro="">
      <xdr:nvCxnSpPr>
        <xdr:cNvPr id="53" name="直線コネクタ 52"/>
        <xdr:cNvCxnSpPr/>
      </xdr:nvCxnSpPr>
      <xdr:spPr bwMode="auto">
        <a:xfrm flipV="1">
          <a:off x="4305300" y="2656440"/>
          <a:ext cx="698500" cy="51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39834</xdr:rowOff>
    </xdr:from>
    <xdr:to>
      <xdr:col>4</xdr:col>
      <xdr:colOff>520700</xdr:colOff>
      <xdr:row>16</xdr:row>
      <xdr:rowOff>141434</xdr:rowOff>
    </xdr:to>
    <xdr:sp macro="" textlink="">
      <xdr:nvSpPr>
        <xdr:cNvPr id="54" name="フローチャート : 判断 53"/>
        <xdr:cNvSpPr/>
      </xdr:nvSpPr>
      <xdr:spPr bwMode="auto">
        <a:xfrm>
          <a:off x="4953000" y="2830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126211</xdr:rowOff>
    </xdr:from>
    <xdr:ext cx="736600" cy="259045"/>
    <xdr:sp macro="" textlink="">
      <xdr:nvSpPr>
        <xdr:cNvPr id="55" name="テキスト ボックス 54"/>
        <xdr:cNvSpPr txBox="1"/>
      </xdr:nvSpPr>
      <xdr:spPr>
        <a:xfrm>
          <a:off x="4622800" y="2917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7518</xdr:rowOff>
    </xdr:from>
    <xdr:to>
      <xdr:col>3</xdr:col>
      <xdr:colOff>904875</xdr:colOff>
      <xdr:row>15</xdr:row>
      <xdr:rowOff>88348</xdr:rowOff>
    </xdr:to>
    <xdr:cxnSp macro="">
      <xdr:nvCxnSpPr>
        <xdr:cNvPr id="56" name="直線コネクタ 55"/>
        <xdr:cNvCxnSpPr/>
      </xdr:nvCxnSpPr>
      <xdr:spPr bwMode="auto">
        <a:xfrm>
          <a:off x="3606800" y="2626893"/>
          <a:ext cx="698500" cy="80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104318</xdr:rowOff>
    </xdr:from>
    <xdr:to>
      <xdr:col>3</xdr:col>
      <xdr:colOff>955675</xdr:colOff>
      <xdr:row>17</xdr:row>
      <xdr:rowOff>34468</xdr:rowOff>
    </xdr:to>
    <xdr:sp macro="" textlink="">
      <xdr:nvSpPr>
        <xdr:cNvPr id="57" name="フローチャート : 判断 56"/>
        <xdr:cNvSpPr/>
      </xdr:nvSpPr>
      <xdr:spPr bwMode="auto">
        <a:xfrm>
          <a:off x="4254500" y="2895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19245</xdr:rowOff>
    </xdr:from>
    <xdr:ext cx="762000" cy="259045"/>
    <xdr:sp macro="" textlink="">
      <xdr:nvSpPr>
        <xdr:cNvPr id="58" name="テキスト ボックス 57"/>
        <xdr:cNvSpPr txBox="1"/>
      </xdr:nvSpPr>
      <xdr:spPr>
        <a:xfrm>
          <a:off x="3924300" y="298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152717</xdr:rowOff>
    </xdr:from>
    <xdr:to>
      <xdr:col>3</xdr:col>
      <xdr:colOff>206375</xdr:colOff>
      <xdr:row>15</xdr:row>
      <xdr:rowOff>7518</xdr:rowOff>
    </xdr:to>
    <xdr:cxnSp macro="">
      <xdr:nvCxnSpPr>
        <xdr:cNvPr id="59" name="直線コネクタ 58"/>
        <xdr:cNvCxnSpPr/>
      </xdr:nvCxnSpPr>
      <xdr:spPr bwMode="auto">
        <a:xfrm>
          <a:off x="2908300" y="2600642"/>
          <a:ext cx="698500" cy="2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71857</xdr:rowOff>
    </xdr:from>
    <xdr:to>
      <xdr:col>3</xdr:col>
      <xdr:colOff>257175</xdr:colOff>
      <xdr:row>17</xdr:row>
      <xdr:rowOff>2007</xdr:rowOff>
    </xdr:to>
    <xdr:sp macro="" textlink="">
      <xdr:nvSpPr>
        <xdr:cNvPr id="60" name="フローチャート : 判断 59"/>
        <xdr:cNvSpPr/>
      </xdr:nvSpPr>
      <xdr:spPr bwMode="auto">
        <a:xfrm>
          <a:off x="3556000" y="28626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158234</xdr:rowOff>
    </xdr:from>
    <xdr:ext cx="762000" cy="259045"/>
    <xdr:sp macro="" textlink="">
      <xdr:nvSpPr>
        <xdr:cNvPr id="61" name="テキスト ボックス 60"/>
        <xdr:cNvSpPr txBox="1"/>
      </xdr:nvSpPr>
      <xdr:spPr>
        <a:xfrm>
          <a:off x="3225800" y="2949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35547</xdr:rowOff>
    </xdr:from>
    <xdr:to>
      <xdr:col>2</xdr:col>
      <xdr:colOff>692150</xdr:colOff>
      <xdr:row>16</xdr:row>
      <xdr:rowOff>137147</xdr:rowOff>
    </xdr:to>
    <xdr:sp macro="" textlink="">
      <xdr:nvSpPr>
        <xdr:cNvPr id="62" name="フローチャート : 判断 61"/>
        <xdr:cNvSpPr/>
      </xdr:nvSpPr>
      <xdr:spPr bwMode="auto">
        <a:xfrm>
          <a:off x="2857500" y="2826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121924</xdr:rowOff>
    </xdr:from>
    <xdr:ext cx="762000" cy="259045"/>
    <xdr:sp macro="" textlink="">
      <xdr:nvSpPr>
        <xdr:cNvPr id="63" name="テキスト ボックス 62"/>
        <xdr:cNvSpPr txBox="1"/>
      </xdr:nvSpPr>
      <xdr:spPr>
        <a:xfrm>
          <a:off x="2527300" y="291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75,634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153638</xdr:rowOff>
    </xdr:from>
    <xdr:to>
      <xdr:col>5</xdr:col>
      <xdr:colOff>34925</xdr:colOff>
      <xdr:row>16</xdr:row>
      <xdr:rowOff>83788</xdr:rowOff>
    </xdr:to>
    <xdr:sp macro="" textlink="">
      <xdr:nvSpPr>
        <xdr:cNvPr id="69" name="円/楕円 68"/>
        <xdr:cNvSpPr/>
      </xdr:nvSpPr>
      <xdr:spPr bwMode="auto">
        <a:xfrm>
          <a:off x="5600700" y="2773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170165</xdr:rowOff>
    </xdr:from>
    <xdr:ext cx="762000" cy="259045"/>
    <xdr:sp macro="" textlink="">
      <xdr:nvSpPr>
        <xdr:cNvPr id="70" name="人口1人当たり決算額の推移該当値テキスト130"/>
        <xdr:cNvSpPr txBox="1"/>
      </xdr:nvSpPr>
      <xdr:spPr>
        <a:xfrm>
          <a:off x="5740400" y="261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78,435</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157715</xdr:rowOff>
    </xdr:from>
    <xdr:to>
      <xdr:col>4</xdr:col>
      <xdr:colOff>520700</xdr:colOff>
      <xdr:row>15</xdr:row>
      <xdr:rowOff>87865</xdr:rowOff>
    </xdr:to>
    <xdr:sp macro="" textlink="">
      <xdr:nvSpPr>
        <xdr:cNvPr id="71" name="円/楕円 70"/>
        <xdr:cNvSpPr/>
      </xdr:nvSpPr>
      <xdr:spPr bwMode="auto">
        <a:xfrm>
          <a:off x="4953000" y="260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98042</xdr:rowOff>
    </xdr:from>
    <xdr:ext cx="736600" cy="259045"/>
    <xdr:sp macro="" textlink="">
      <xdr:nvSpPr>
        <xdr:cNvPr id="72" name="テキスト ボックス 71"/>
        <xdr:cNvSpPr txBox="1"/>
      </xdr:nvSpPr>
      <xdr:spPr>
        <a:xfrm>
          <a:off x="4622800" y="2374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37548</xdr:rowOff>
    </xdr:from>
    <xdr:to>
      <xdr:col>3</xdr:col>
      <xdr:colOff>955675</xdr:colOff>
      <xdr:row>15</xdr:row>
      <xdr:rowOff>139148</xdr:rowOff>
    </xdr:to>
    <xdr:sp macro="" textlink="">
      <xdr:nvSpPr>
        <xdr:cNvPr id="73" name="円/楕円 72"/>
        <xdr:cNvSpPr/>
      </xdr:nvSpPr>
      <xdr:spPr bwMode="auto">
        <a:xfrm>
          <a:off x="4254500" y="2656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149325</xdr:rowOff>
    </xdr:from>
    <xdr:ext cx="762000" cy="259045"/>
    <xdr:sp macro="" textlink="">
      <xdr:nvSpPr>
        <xdr:cNvPr id="74" name="テキスト ボックス 73"/>
        <xdr:cNvSpPr txBox="1"/>
      </xdr:nvSpPr>
      <xdr:spPr>
        <a:xfrm>
          <a:off x="3924300" y="2425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84,529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128168</xdr:rowOff>
    </xdr:from>
    <xdr:to>
      <xdr:col>3</xdr:col>
      <xdr:colOff>257175</xdr:colOff>
      <xdr:row>15</xdr:row>
      <xdr:rowOff>58318</xdr:rowOff>
    </xdr:to>
    <xdr:sp macro="" textlink="">
      <xdr:nvSpPr>
        <xdr:cNvPr id="75" name="円/楕円 74"/>
        <xdr:cNvSpPr/>
      </xdr:nvSpPr>
      <xdr:spPr bwMode="auto">
        <a:xfrm>
          <a:off x="3556000" y="2576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68495</xdr:rowOff>
    </xdr:from>
    <xdr:ext cx="762000" cy="259045"/>
    <xdr:sp macro="" textlink="">
      <xdr:nvSpPr>
        <xdr:cNvPr id="76" name="テキスト ボックス 75"/>
        <xdr:cNvSpPr txBox="1"/>
      </xdr:nvSpPr>
      <xdr:spPr>
        <a:xfrm>
          <a:off x="3225800" y="234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88,772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101917</xdr:rowOff>
    </xdr:from>
    <xdr:to>
      <xdr:col>2</xdr:col>
      <xdr:colOff>692150</xdr:colOff>
      <xdr:row>15</xdr:row>
      <xdr:rowOff>32067</xdr:rowOff>
    </xdr:to>
    <xdr:sp macro="" textlink="">
      <xdr:nvSpPr>
        <xdr:cNvPr id="77" name="円/楕円 76"/>
        <xdr:cNvSpPr/>
      </xdr:nvSpPr>
      <xdr:spPr bwMode="auto">
        <a:xfrm>
          <a:off x="2857500" y="254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42244</xdr:rowOff>
    </xdr:from>
    <xdr:ext cx="762000" cy="259045"/>
    <xdr:sp macro="" textlink="">
      <xdr:nvSpPr>
        <xdr:cNvPr id="78" name="テキスト ボックス 77"/>
        <xdr:cNvSpPr txBox="1"/>
      </xdr:nvSpPr>
      <xdr:spPr>
        <a:xfrm>
          <a:off x="2527300" y="231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90,150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240814</xdr:rowOff>
    </xdr:from>
    <xdr:to>
      <xdr:col>4</xdr:col>
      <xdr:colOff>1117600</xdr:colOff>
      <xdr:row>35</xdr:row>
      <xdr:rowOff>338598</xdr:rowOff>
    </xdr:to>
    <xdr:cxnSp macro="">
      <xdr:nvCxnSpPr>
        <xdr:cNvPr id="115" name="直線コネクタ 114"/>
        <xdr:cNvCxnSpPr/>
      </xdr:nvCxnSpPr>
      <xdr:spPr bwMode="auto">
        <a:xfrm>
          <a:off x="5003800" y="6851164"/>
          <a:ext cx="647700" cy="97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219669</xdr:rowOff>
    </xdr:from>
    <xdr:to>
      <xdr:col>4</xdr:col>
      <xdr:colOff>469900</xdr:colOff>
      <xdr:row>35</xdr:row>
      <xdr:rowOff>240814</xdr:rowOff>
    </xdr:to>
    <xdr:cxnSp macro="">
      <xdr:nvCxnSpPr>
        <xdr:cNvPr id="118" name="直線コネクタ 117"/>
        <xdr:cNvCxnSpPr/>
      </xdr:nvCxnSpPr>
      <xdr:spPr bwMode="auto">
        <a:xfrm>
          <a:off x="4305300" y="6830019"/>
          <a:ext cx="698500" cy="21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212903</xdr:rowOff>
    </xdr:from>
    <xdr:to>
      <xdr:col>4</xdr:col>
      <xdr:colOff>520700</xdr:colOff>
      <xdr:row>35</xdr:row>
      <xdr:rowOff>314503</xdr:rowOff>
    </xdr:to>
    <xdr:sp macro="" textlink="">
      <xdr:nvSpPr>
        <xdr:cNvPr id="119" name="フローチャート : 判断 118"/>
        <xdr:cNvSpPr/>
      </xdr:nvSpPr>
      <xdr:spPr bwMode="auto">
        <a:xfrm>
          <a:off x="4953000" y="6823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299280</xdr:rowOff>
    </xdr:from>
    <xdr:ext cx="736600" cy="259045"/>
    <xdr:sp macro="" textlink="">
      <xdr:nvSpPr>
        <xdr:cNvPr id="120" name="テキスト ボックス 119"/>
        <xdr:cNvSpPr txBox="1"/>
      </xdr:nvSpPr>
      <xdr:spPr>
        <a:xfrm>
          <a:off x="4622800" y="6909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176406</xdr:rowOff>
    </xdr:from>
    <xdr:to>
      <xdr:col>3</xdr:col>
      <xdr:colOff>904875</xdr:colOff>
      <xdr:row>35</xdr:row>
      <xdr:rowOff>219669</xdr:rowOff>
    </xdr:to>
    <xdr:cxnSp macro="">
      <xdr:nvCxnSpPr>
        <xdr:cNvPr id="121" name="直線コネクタ 120"/>
        <xdr:cNvCxnSpPr/>
      </xdr:nvCxnSpPr>
      <xdr:spPr bwMode="auto">
        <a:xfrm>
          <a:off x="3606800" y="6786756"/>
          <a:ext cx="698500" cy="43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233163</xdr:rowOff>
    </xdr:from>
    <xdr:to>
      <xdr:col>3</xdr:col>
      <xdr:colOff>955675</xdr:colOff>
      <xdr:row>35</xdr:row>
      <xdr:rowOff>334763</xdr:rowOff>
    </xdr:to>
    <xdr:sp macro="" textlink="">
      <xdr:nvSpPr>
        <xdr:cNvPr id="122" name="フローチャート : 判断 121"/>
        <xdr:cNvSpPr/>
      </xdr:nvSpPr>
      <xdr:spPr bwMode="auto">
        <a:xfrm>
          <a:off x="4254500" y="6843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319540</xdr:rowOff>
    </xdr:from>
    <xdr:ext cx="762000" cy="259045"/>
    <xdr:sp macro="" textlink="">
      <xdr:nvSpPr>
        <xdr:cNvPr id="123" name="テキスト ボックス 122"/>
        <xdr:cNvSpPr txBox="1"/>
      </xdr:nvSpPr>
      <xdr:spPr>
        <a:xfrm>
          <a:off x="3924300" y="69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150746</xdr:rowOff>
    </xdr:from>
    <xdr:to>
      <xdr:col>3</xdr:col>
      <xdr:colOff>206375</xdr:colOff>
      <xdr:row>35</xdr:row>
      <xdr:rowOff>176406</xdr:rowOff>
    </xdr:to>
    <xdr:cxnSp macro="">
      <xdr:nvCxnSpPr>
        <xdr:cNvPr id="124" name="直線コネクタ 123"/>
        <xdr:cNvCxnSpPr/>
      </xdr:nvCxnSpPr>
      <xdr:spPr bwMode="auto">
        <a:xfrm>
          <a:off x="2908300" y="6761096"/>
          <a:ext cx="698500" cy="25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201044</xdr:rowOff>
    </xdr:from>
    <xdr:to>
      <xdr:col>3</xdr:col>
      <xdr:colOff>257175</xdr:colOff>
      <xdr:row>35</xdr:row>
      <xdr:rowOff>302644</xdr:rowOff>
    </xdr:to>
    <xdr:sp macro="" textlink="">
      <xdr:nvSpPr>
        <xdr:cNvPr id="125" name="フローチャート : 判断 124"/>
        <xdr:cNvSpPr/>
      </xdr:nvSpPr>
      <xdr:spPr bwMode="auto">
        <a:xfrm>
          <a:off x="3556000" y="6811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287421</xdr:rowOff>
    </xdr:from>
    <xdr:ext cx="762000" cy="259045"/>
    <xdr:sp macro="" textlink="">
      <xdr:nvSpPr>
        <xdr:cNvPr id="126" name="テキスト ボックス 125"/>
        <xdr:cNvSpPr txBox="1"/>
      </xdr:nvSpPr>
      <xdr:spPr>
        <a:xfrm>
          <a:off x="3225800" y="689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173841</xdr:rowOff>
    </xdr:from>
    <xdr:to>
      <xdr:col>2</xdr:col>
      <xdr:colOff>692150</xdr:colOff>
      <xdr:row>35</xdr:row>
      <xdr:rowOff>275441</xdr:rowOff>
    </xdr:to>
    <xdr:sp macro="" textlink="">
      <xdr:nvSpPr>
        <xdr:cNvPr id="127" name="フローチャート : 判断 126"/>
        <xdr:cNvSpPr/>
      </xdr:nvSpPr>
      <xdr:spPr bwMode="auto">
        <a:xfrm>
          <a:off x="2857500" y="6784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260218</xdr:rowOff>
    </xdr:from>
    <xdr:ext cx="762000" cy="259045"/>
    <xdr:sp macro="" textlink="">
      <xdr:nvSpPr>
        <xdr:cNvPr id="128" name="テキスト ボックス 127"/>
        <xdr:cNvSpPr txBox="1"/>
      </xdr:nvSpPr>
      <xdr:spPr>
        <a:xfrm>
          <a:off x="2527300" y="6870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287798</xdr:rowOff>
    </xdr:from>
    <xdr:to>
      <xdr:col>5</xdr:col>
      <xdr:colOff>34925</xdr:colOff>
      <xdr:row>36</xdr:row>
      <xdr:rowOff>46498</xdr:rowOff>
    </xdr:to>
    <xdr:sp macro="" textlink="">
      <xdr:nvSpPr>
        <xdr:cNvPr id="134" name="円/楕円 133"/>
        <xdr:cNvSpPr/>
      </xdr:nvSpPr>
      <xdr:spPr bwMode="auto">
        <a:xfrm>
          <a:off x="5600700" y="6898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132875</xdr:rowOff>
    </xdr:from>
    <xdr:ext cx="762000" cy="259045"/>
    <xdr:sp macro="" textlink="">
      <xdr:nvSpPr>
        <xdr:cNvPr id="135" name="人口1人当たり決算額の推移該当値テキスト445"/>
        <xdr:cNvSpPr txBox="1"/>
      </xdr:nvSpPr>
      <xdr:spPr>
        <a:xfrm>
          <a:off x="5740400" y="674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14,595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190014</xdr:rowOff>
    </xdr:from>
    <xdr:to>
      <xdr:col>4</xdr:col>
      <xdr:colOff>520700</xdr:colOff>
      <xdr:row>35</xdr:row>
      <xdr:rowOff>291614</xdr:rowOff>
    </xdr:to>
    <xdr:sp macro="" textlink="">
      <xdr:nvSpPr>
        <xdr:cNvPr id="136" name="円/楕円 135"/>
        <xdr:cNvSpPr/>
      </xdr:nvSpPr>
      <xdr:spPr bwMode="auto">
        <a:xfrm>
          <a:off x="4953000" y="6800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301791</xdr:rowOff>
    </xdr:from>
    <xdr:ext cx="736600" cy="259045"/>
    <xdr:sp macro="" textlink="">
      <xdr:nvSpPr>
        <xdr:cNvPr id="137" name="テキスト ボックス 136"/>
        <xdr:cNvSpPr txBox="1"/>
      </xdr:nvSpPr>
      <xdr:spPr>
        <a:xfrm>
          <a:off x="4622800" y="656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18,017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168869</xdr:rowOff>
    </xdr:from>
    <xdr:to>
      <xdr:col>3</xdr:col>
      <xdr:colOff>955675</xdr:colOff>
      <xdr:row>35</xdr:row>
      <xdr:rowOff>270469</xdr:rowOff>
    </xdr:to>
    <xdr:sp macro="" textlink="">
      <xdr:nvSpPr>
        <xdr:cNvPr id="138" name="円/楕円 137"/>
        <xdr:cNvSpPr/>
      </xdr:nvSpPr>
      <xdr:spPr bwMode="auto">
        <a:xfrm>
          <a:off x="4254500" y="677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280646</xdr:rowOff>
    </xdr:from>
    <xdr:ext cx="762000" cy="259045"/>
    <xdr:sp macro="" textlink="">
      <xdr:nvSpPr>
        <xdr:cNvPr id="139" name="テキスト ボックス 138"/>
        <xdr:cNvSpPr txBox="1"/>
      </xdr:nvSpPr>
      <xdr:spPr>
        <a:xfrm>
          <a:off x="3924300" y="654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18,757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125606</xdr:rowOff>
    </xdr:from>
    <xdr:to>
      <xdr:col>3</xdr:col>
      <xdr:colOff>257175</xdr:colOff>
      <xdr:row>35</xdr:row>
      <xdr:rowOff>227206</xdr:rowOff>
    </xdr:to>
    <xdr:sp macro="" textlink="">
      <xdr:nvSpPr>
        <xdr:cNvPr id="140" name="円/楕円 139"/>
        <xdr:cNvSpPr/>
      </xdr:nvSpPr>
      <xdr:spPr bwMode="auto">
        <a:xfrm>
          <a:off x="3556000" y="6735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237383</xdr:rowOff>
    </xdr:from>
    <xdr:ext cx="762000" cy="259045"/>
    <xdr:sp macro="" textlink="">
      <xdr:nvSpPr>
        <xdr:cNvPr id="141" name="テキスト ボックス 140"/>
        <xdr:cNvSpPr txBox="1"/>
      </xdr:nvSpPr>
      <xdr:spPr>
        <a:xfrm>
          <a:off x="3225800" y="650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99946</xdr:rowOff>
    </xdr:from>
    <xdr:to>
      <xdr:col>2</xdr:col>
      <xdr:colOff>692150</xdr:colOff>
      <xdr:row>35</xdr:row>
      <xdr:rowOff>201546</xdr:rowOff>
    </xdr:to>
    <xdr:sp macro="" textlink="">
      <xdr:nvSpPr>
        <xdr:cNvPr id="142" name="円/楕円 141"/>
        <xdr:cNvSpPr/>
      </xdr:nvSpPr>
      <xdr:spPr bwMode="auto">
        <a:xfrm>
          <a:off x="2857500" y="671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211723</xdr:rowOff>
    </xdr:from>
    <xdr:ext cx="762000" cy="259045"/>
    <xdr:sp macro="" textlink="">
      <xdr:nvSpPr>
        <xdr:cNvPr id="143" name="テキスト ボックス 142"/>
        <xdr:cNvSpPr txBox="1"/>
      </xdr:nvSpPr>
      <xdr:spPr>
        <a:xfrm>
          <a:off x="2527300" y="647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66,491
251.39
29,297,927
27,682,691
1,519,245
15,839,545
19,916,586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147450</xdr:rowOff>
    </xdr:from>
    <xdr:to>
      <xdr:col>6</xdr:col>
      <xdr:colOff>511175</xdr:colOff>
      <xdr:row>35</xdr:row>
      <xdr:rowOff>155702</xdr:rowOff>
    </xdr:to>
    <xdr:cxnSp macro="">
      <xdr:nvCxnSpPr>
        <xdr:cNvPr id="59" name="直線コネクタ 58"/>
        <xdr:cNvCxnSpPr/>
      </xdr:nvCxnSpPr>
      <xdr:spPr>
        <a:xfrm>
          <a:off x="3797300" y="6148200"/>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147450</xdr:rowOff>
    </xdr:from>
    <xdr:to>
      <xdr:col>5</xdr:col>
      <xdr:colOff>358775</xdr:colOff>
      <xdr:row>35</xdr:row>
      <xdr:rowOff>154787</xdr:rowOff>
    </xdr:to>
    <xdr:cxnSp macro="">
      <xdr:nvCxnSpPr>
        <xdr:cNvPr id="62" name="直線コネクタ 61"/>
        <xdr:cNvCxnSpPr/>
      </xdr:nvCxnSpPr>
      <xdr:spPr>
        <a:xfrm flipV="1">
          <a:off x="2908300" y="6148200"/>
          <a:ext cx="889000" cy="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51593</xdr:rowOff>
    </xdr:from>
    <xdr:to>
      <xdr:col>5</xdr:col>
      <xdr:colOff>409575</xdr:colOff>
      <xdr:row>35</xdr:row>
      <xdr:rowOff>153193</xdr:rowOff>
    </xdr:to>
    <xdr:sp macro="" textlink="">
      <xdr:nvSpPr>
        <xdr:cNvPr id="63" name="フローチャート : 判断 62"/>
        <xdr:cNvSpPr/>
      </xdr:nvSpPr>
      <xdr:spPr>
        <a:xfrm>
          <a:off x="3746500" y="605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169720</xdr:rowOff>
    </xdr:from>
    <xdr:ext cx="534377" cy="259045"/>
    <xdr:sp macro="" textlink="">
      <xdr:nvSpPr>
        <xdr:cNvPr id="64" name="テキスト ボックス 63"/>
        <xdr:cNvSpPr txBox="1"/>
      </xdr:nvSpPr>
      <xdr:spPr>
        <a:xfrm>
          <a:off x="3530111" y="58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23251</xdr:rowOff>
    </xdr:from>
    <xdr:to>
      <xdr:col>4</xdr:col>
      <xdr:colOff>155575</xdr:colOff>
      <xdr:row>35</xdr:row>
      <xdr:rowOff>154787</xdr:rowOff>
    </xdr:to>
    <xdr:cxnSp macro="">
      <xdr:nvCxnSpPr>
        <xdr:cNvPr id="65" name="直線コネクタ 64"/>
        <xdr:cNvCxnSpPr/>
      </xdr:nvCxnSpPr>
      <xdr:spPr>
        <a:xfrm>
          <a:off x="2019300" y="6024001"/>
          <a:ext cx="889000" cy="13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61033</xdr:rowOff>
    </xdr:from>
    <xdr:to>
      <xdr:col>4</xdr:col>
      <xdr:colOff>206375</xdr:colOff>
      <xdr:row>35</xdr:row>
      <xdr:rowOff>162633</xdr:rowOff>
    </xdr:to>
    <xdr:sp macro="" textlink="">
      <xdr:nvSpPr>
        <xdr:cNvPr id="66" name="フローチャート : 判断 65"/>
        <xdr:cNvSpPr/>
      </xdr:nvSpPr>
      <xdr:spPr>
        <a:xfrm>
          <a:off x="2857500" y="606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7710</xdr:rowOff>
    </xdr:from>
    <xdr:ext cx="534377" cy="259045"/>
    <xdr:sp macro="" textlink="">
      <xdr:nvSpPr>
        <xdr:cNvPr id="67" name="テキスト ボックス 66"/>
        <xdr:cNvSpPr txBox="1"/>
      </xdr:nvSpPr>
      <xdr:spPr>
        <a:xfrm>
          <a:off x="2641111" y="583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161303</xdr:rowOff>
    </xdr:from>
    <xdr:to>
      <xdr:col>2</xdr:col>
      <xdr:colOff>638175</xdr:colOff>
      <xdr:row>35</xdr:row>
      <xdr:rowOff>23251</xdr:rowOff>
    </xdr:to>
    <xdr:cxnSp macro="">
      <xdr:nvCxnSpPr>
        <xdr:cNvPr id="68" name="直線コネクタ 67"/>
        <xdr:cNvCxnSpPr/>
      </xdr:nvCxnSpPr>
      <xdr:spPr>
        <a:xfrm>
          <a:off x="1130300" y="5990603"/>
          <a:ext cx="889000" cy="3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16640</xdr:rowOff>
    </xdr:from>
    <xdr:to>
      <xdr:col>3</xdr:col>
      <xdr:colOff>3175</xdr:colOff>
      <xdr:row>35</xdr:row>
      <xdr:rowOff>118240</xdr:rowOff>
    </xdr:to>
    <xdr:sp macro="" textlink="">
      <xdr:nvSpPr>
        <xdr:cNvPr id="69" name="フローチャート : 判断 68"/>
        <xdr:cNvSpPr/>
      </xdr:nvSpPr>
      <xdr:spPr>
        <a:xfrm>
          <a:off x="1968500" y="601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109367</xdr:rowOff>
    </xdr:from>
    <xdr:ext cx="534377" cy="259045"/>
    <xdr:sp macro="" textlink="">
      <xdr:nvSpPr>
        <xdr:cNvPr id="70" name="テキスト ボックス 69"/>
        <xdr:cNvSpPr txBox="1"/>
      </xdr:nvSpPr>
      <xdr:spPr>
        <a:xfrm>
          <a:off x="1752111" y="61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89472</xdr:rowOff>
    </xdr:from>
    <xdr:to>
      <xdr:col>1</xdr:col>
      <xdr:colOff>485775</xdr:colOff>
      <xdr:row>35</xdr:row>
      <xdr:rowOff>19622</xdr:rowOff>
    </xdr:to>
    <xdr:sp macro="" textlink="">
      <xdr:nvSpPr>
        <xdr:cNvPr id="71" name="フローチャート : 判断 70"/>
        <xdr:cNvSpPr/>
      </xdr:nvSpPr>
      <xdr:spPr>
        <a:xfrm>
          <a:off x="1079500" y="591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36149</xdr:rowOff>
    </xdr:from>
    <xdr:ext cx="534377" cy="259045"/>
    <xdr:sp macro="" textlink="">
      <xdr:nvSpPr>
        <xdr:cNvPr id="72" name="テキスト ボックス 71"/>
        <xdr:cNvSpPr txBox="1"/>
      </xdr:nvSpPr>
      <xdr:spPr>
        <a:xfrm>
          <a:off x="863111" y="569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104902</xdr:rowOff>
    </xdr:from>
    <xdr:to>
      <xdr:col>6</xdr:col>
      <xdr:colOff>561975</xdr:colOff>
      <xdr:row>36</xdr:row>
      <xdr:rowOff>35052</xdr:rowOff>
    </xdr:to>
    <xdr:sp macro="" textlink="">
      <xdr:nvSpPr>
        <xdr:cNvPr id="78" name="円/楕円 77"/>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127779</xdr:rowOff>
    </xdr:from>
    <xdr:ext cx="534377" cy="259045"/>
    <xdr:sp macro="" textlink="">
      <xdr:nvSpPr>
        <xdr:cNvPr id="79" name="人件費該当値テキスト"/>
        <xdr:cNvSpPr txBox="1"/>
      </xdr:nvSpPr>
      <xdr:spPr>
        <a:xfrm>
          <a:off x="4686300" y="595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61,800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96650</xdr:rowOff>
    </xdr:from>
    <xdr:to>
      <xdr:col>5</xdr:col>
      <xdr:colOff>409575</xdr:colOff>
      <xdr:row>36</xdr:row>
      <xdr:rowOff>26800</xdr:rowOff>
    </xdr:to>
    <xdr:sp macro="" textlink="">
      <xdr:nvSpPr>
        <xdr:cNvPr id="80" name="円/楕円 79"/>
        <xdr:cNvSpPr/>
      </xdr:nvSpPr>
      <xdr:spPr>
        <a:xfrm>
          <a:off x="3746500" y="6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17927</xdr:rowOff>
    </xdr:from>
    <xdr:ext cx="534377" cy="259045"/>
    <xdr:sp macro="" textlink="">
      <xdr:nvSpPr>
        <xdr:cNvPr id="81" name="テキスト ボックス 80"/>
        <xdr:cNvSpPr txBox="1"/>
      </xdr:nvSpPr>
      <xdr:spPr>
        <a:xfrm>
          <a:off x="3530111" y="619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103987</xdr:rowOff>
    </xdr:from>
    <xdr:to>
      <xdr:col>4</xdr:col>
      <xdr:colOff>206375</xdr:colOff>
      <xdr:row>36</xdr:row>
      <xdr:rowOff>34137</xdr:rowOff>
    </xdr:to>
    <xdr:sp macro="" textlink="">
      <xdr:nvSpPr>
        <xdr:cNvPr id="82" name="円/楕円 81"/>
        <xdr:cNvSpPr/>
      </xdr:nvSpPr>
      <xdr:spPr>
        <a:xfrm>
          <a:off x="2857500" y="61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25264</xdr:rowOff>
    </xdr:from>
    <xdr:ext cx="534377" cy="259045"/>
    <xdr:sp macro="" textlink="">
      <xdr:nvSpPr>
        <xdr:cNvPr id="83" name="テキスト ボックス 82"/>
        <xdr:cNvSpPr txBox="1"/>
      </xdr:nvSpPr>
      <xdr:spPr>
        <a:xfrm>
          <a:off x="2641111" y="61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143901</xdr:rowOff>
    </xdr:from>
    <xdr:to>
      <xdr:col>3</xdr:col>
      <xdr:colOff>3175</xdr:colOff>
      <xdr:row>35</xdr:row>
      <xdr:rowOff>74051</xdr:rowOff>
    </xdr:to>
    <xdr:sp macro="" textlink="">
      <xdr:nvSpPr>
        <xdr:cNvPr id="84" name="円/楕円 83"/>
        <xdr:cNvSpPr/>
      </xdr:nvSpPr>
      <xdr:spPr>
        <a:xfrm>
          <a:off x="1968500" y="597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90578</xdr:rowOff>
    </xdr:from>
    <xdr:ext cx="534377" cy="259045"/>
    <xdr:sp macro="" textlink="">
      <xdr:nvSpPr>
        <xdr:cNvPr id="85" name="テキスト ボックス 84"/>
        <xdr:cNvSpPr txBox="1"/>
      </xdr:nvSpPr>
      <xdr:spPr>
        <a:xfrm>
          <a:off x="1752111" y="57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110503</xdr:rowOff>
    </xdr:from>
    <xdr:to>
      <xdr:col>1</xdr:col>
      <xdr:colOff>485775</xdr:colOff>
      <xdr:row>35</xdr:row>
      <xdr:rowOff>40653</xdr:rowOff>
    </xdr:to>
    <xdr:sp macro="" textlink="">
      <xdr:nvSpPr>
        <xdr:cNvPr id="86" name="円/楕円 85"/>
        <xdr:cNvSpPr/>
      </xdr:nvSpPr>
      <xdr:spPr>
        <a:xfrm>
          <a:off x="1079500" y="593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31780</xdr:rowOff>
    </xdr:from>
    <xdr:ext cx="534377" cy="259045"/>
    <xdr:sp macro="" textlink="">
      <xdr:nvSpPr>
        <xdr:cNvPr id="87" name="テキスト ボックス 86"/>
        <xdr:cNvSpPr txBox="1"/>
      </xdr:nvSpPr>
      <xdr:spPr>
        <a:xfrm>
          <a:off x="863111" y="603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52</xdr:row>
      <xdr:rowOff>131209</xdr:rowOff>
    </xdr:from>
    <xdr:to>
      <xdr:col>6</xdr:col>
      <xdr:colOff>511175</xdr:colOff>
      <xdr:row>53</xdr:row>
      <xdr:rowOff>22657</xdr:rowOff>
    </xdr:to>
    <xdr:cxnSp macro="">
      <xdr:nvCxnSpPr>
        <xdr:cNvPr id="119" name="直線コネクタ 118"/>
        <xdr:cNvCxnSpPr/>
      </xdr:nvCxnSpPr>
      <xdr:spPr>
        <a:xfrm flipV="1">
          <a:off x="3797300" y="9046609"/>
          <a:ext cx="838200" cy="6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22657</xdr:rowOff>
    </xdr:from>
    <xdr:to>
      <xdr:col>5</xdr:col>
      <xdr:colOff>358775</xdr:colOff>
      <xdr:row>53</xdr:row>
      <xdr:rowOff>153971</xdr:rowOff>
    </xdr:to>
    <xdr:cxnSp macro="">
      <xdr:nvCxnSpPr>
        <xdr:cNvPr id="122" name="直線コネクタ 121"/>
        <xdr:cNvCxnSpPr/>
      </xdr:nvCxnSpPr>
      <xdr:spPr>
        <a:xfrm flipV="1">
          <a:off x="2908300" y="9109507"/>
          <a:ext cx="889000" cy="13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140106</xdr:rowOff>
    </xdr:from>
    <xdr:to>
      <xdr:col>5</xdr:col>
      <xdr:colOff>409575</xdr:colOff>
      <xdr:row>56</xdr:row>
      <xdr:rowOff>70256</xdr:rowOff>
    </xdr:to>
    <xdr:sp macro="" textlink="">
      <xdr:nvSpPr>
        <xdr:cNvPr id="123" name="フローチャート : 判断 122"/>
        <xdr:cNvSpPr/>
      </xdr:nvSpPr>
      <xdr:spPr>
        <a:xfrm>
          <a:off x="3746500" y="956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61383</xdr:rowOff>
    </xdr:from>
    <xdr:ext cx="534377" cy="259045"/>
    <xdr:sp macro="" textlink="">
      <xdr:nvSpPr>
        <xdr:cNvPr id="124" name="テキスト ボックス 123"/>
        <xdr:cNvSpPr txBox="1"/>
      </xdr:nvSpPr>
      <xdr:spPr>
        <a:xfrm>
          <a:off x="3530111" y="96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153971</xdr:rowOff>
    </xdr:from>
    <xdr:to>
      <xdr:col>4</xdr:col>
      <xdr:colOff>155575</xdr:colOff>
      <xdr:row>53</xdr:row>
      <xdr:rowOff>158118</xdr:rowOff>
    </xdr:to>
    <xdr:cxnSp macro="">
      <xdr:nvCxnSpPr>
        <xdr:cNvPr id="125" name="直線コネクタ 124"/>
        <xdr:cNvCxnSpPr/>
      </xdr:nvCxnSpPr>
      <xdr:spPr>
        <a:xfrm flipV="1">
          <a:off x="2019300" y="9240821"/>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46968</xdr:rowOff>
    </xdr:from>
    <xdr:to>
      <xdr:col>4</xdr:col>
      <xdr:colOff>206375</xdr:colOff>
      <xdr:row>56</xdr:row>
      <xdr:rowOff>148568</xdr:rowOff>
    </xdr:to>
    <xdr:sp macro="" textlink="">
      <xdr:nvSpPr>
        <xdr:cNvPr id="126" name="フローチャート : 判断 125"/>
        <xdr:cNvSpPr/>
      </xdr:nvSpPr>
      <xdr:spPr>
        <a:xfrm>
          <a:off x="2857500" y="964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139695</xdr:rowOff>
    </xdr:from>
    <xdr:ext cx="534377" cy="259045"/>
    <xdr:sp macro="" textlink="">
      <xdr:nvSpPr>
        <xdr:cNvPr id="127" name="テキスト ボックス 126"/>
        <xdr:cNvSpPr txBox="1"/>
      </xdr:nvSpPr>
      <xdr:spPr>
        <a:xfrm>
          <a:off x="2641111" y="974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129380</xdr:rowOff>
    </xdr:from>
    <xdr:to>
      <xdr:col>2</xdr:col>
      <xdr:colOff>638175</xdr:colOff>
      <xdr:row>53</xdr:row>
      <xdr:rowOff>158118</xdr:rowOff>
    </xdr:to>
    <xdr:cxnSp macro="">
      <xdr:nvCxnSpPr>
        <xdr:cNvPr id="128" name="直線コネクタ 127"/>
        <xdr:cNvCxnSpPr/>
      </xdr:nvCxnSpPr>
      <xdr:spPr>
        <a:xfrm>
          <a:off x="1130300" y="9044780"/>
          <a:ext cx="889000" cy="20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114405</xdr:rowOff>
    </xdr:from>
    <xdr:to>
      <xdr:col>3</xdr:col>
      <xdr:colOff>3175</xdr:colOff>
      <xdr:row>56</xdr:row>
      <xdr:rowOff>44555</xdr:rowOff>
    </xdr:to>
    <xdr:sp macro="" textlink="">
      <xdr:nvSpPr>
        <xdr:cNvPr id="129" name="フローチャート : 判断 128"/>
        <xdr:cNvSpPr/>
      </xdr:nvSpPr>
      <xdr:spPr>
        <a:xfrm>
          <a:off x="1968500" y="954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35682</xdr:rowOff>
    </xdr:from>
    <xdr:ext cx="534377" cy="259045"/>
    <xdr:sp macro="" textlink="">
      <xdr:nvSpPr>
        <xdr:cNvPr id="130" name="テキスト ボックス 129"/>
        <xdr:cNvSpPr txBox="1"/>
      </xdr:nvSpPr>
      <xdr:spPr>
        <a:xfrm>
          <a:off x="1752111" y="963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107384</xdr:rowOff>
    </xdr:from>
    <xdr:to>
      <xdr:col>1</xdr:col>
      <xdr:colOff>485775</xdr:colOff>
      <xdr:row>53</xdr:row>
      <xdr:rowOff>37534</xdr:rowOff>
    </xdr:to>
    <xdr:sp macro="" textlink="">
      <xdr:nvSpPr>
        <xdr:cNvPr id="131" name="フローチャート : 判断 130"/>
        <xdr:cNvSpPr/>
      </xdr:nvSpPr>
      <xdr:spPr>
        <a:xfrm>
          <a:off x="1079500" y="902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28661</xdr:rowOff>
    </xdr:from>
    <xdr:ext cx="534377" cy="259045"/>
    <xdr:sp macro="" textlink="">
      <xdr:nvSpPr>
        <xdr:cNvPr id="132" name="テキスト ボックス 131"/>
        <xdr:cNvSpPr txBox="1"/>
      </xdr:nvSpPr>
      <xdr:spPr>
        <a:xfrm>
          <a:off x="863111" y="91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80409</xdr:rowOff>
    </xdr:from>
    <xdr:to>
      <xdr:col>6</xdr:col>
      <xdr:colOff>561975</xdr:colOff>
      <xdr:row>53</xdr:row>
      <xdr:rowOff>10559</xdr:rowOff>
    </xdr:to>
    <xdr:sp macro="" textlink="">
      <xdr:nvSpPr>
        <xdr:cNvPr id="138" name="円/楕円 137"/>
        <xdr:cNvSpPr/>
      </xdr:nvSpPr>
      <xdr:spPr>
        <a:xfrm>
          <a:off x="4584700" y="899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103286</xdr:rowOff>
    </xdr:from>
    <xdr:ext cx="534377" cy="259045"/>
    <xdr:sp macro="" textlink="">
      <xdr:nvSpPr>
        <xdr:cNvPr id="139" name="物件費該当値テキスト"/>
        <xdr:cNvSpPr txBox="1"/>
      </xdr:nvSpPr>
      <xdr:spPr>
        <a:xfrm>
          <a:off x="4686300" y="884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65,760</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143307</xdr:rowOff>
    </xdr:from>
    <xdr:to>
      <xdr:col>5</xdr:col>
      <xdr:colOff>409575</xdr:colOff>
      <xdr:row>53</xdr:row>
      <xdr:rowOff>73457</xdr:rowOff>
    </xdr:to>
    <xdr:sp macro="" textlink="">
      <xdr:nvSpPr>
        <xdr:cNvPr id="140" name="円/楕円 139"/>
        <xdr:cNvSpPr/>
      </xdr:nvSpPr>
      <xdr:spPr>
        <a:xfrm>
          <a:off x="3746500" y="9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89984</xdr:rowOff>
    </xdr:from>
    <xdr:ext cx="534377" cy="259045"/>
    <xdr:sp macro="" textlink="">
      <xdr:nvSpPr>
        <xdr:cNvPr id="141" name="テキスト ボックス 140"/>
        <xdr:cNvSpPr txBox="1"/>
      </xdr:nvSpPr>
      <xdr:spPr>
        <a:xfrm>
          <a:off x="3530111" y="883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63,834</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103171</xdr:rowOff>
    </xdr:from>
    <xdr:to>
      <xdr:col>4</xdr:col>
      <xdr:colOff>206375</xdr:colOff>
      <xdr:row>54</xdr:row>
      <xdr:rowOff>33321</xdr:rowOff>
    </xdr:to>
    <xdr:sp macro="" textlink="">
      <xdr:nvSpPr>
        <xdr:cNvPr id="142" name="円/楕円 141"/>
        <xdr:cNvSpPr/>
      </xdr:nvSpPr>
      <xdr:spPr>
        <a:xfrm>
          <a:off x="2857500" y="919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49848</xdr:rowOff>
    </xdr:from>
    <xdr:ext cx="534377" cy="259045"/>
    <xdr:sp macro="" textlink="">
      <xdr:nvSpPr>
        <xdr:cNvPr id="143" name="テキスト ボックス 142"/>
        <xdr:cNvSpPr txBox="1"/>
      </xdr:nvSpPr>
      <xdr:spPr>
        <a:xfrm>
          <a:off x="2641111" y="896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59,813</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107318</xdr:rowOff>
    </xdr:from>
    <xdr:to>
      <xdr:col>3</xdr:col>
      <xdr:colOff>3175</xdr:colOff>
      <xdr:row>54</xdr:row>
      <xdr:rowOff>37468</xdr:rowOff>
    </xdr:to>
    <xdr:sp macro="" textlink="">
      <xdr:nvSpPr>
        <xdr:cNvPr id="144" name="円/楕円 143"/>
        <xdr:cNvSpPr/>
      </xdr:nvSpPr>
      <xdr:spPr>
        <a:xfrm>
          <a:off x="1968500" y="919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53995</xdr:rowOff>
    </xdr:from>
    <xdr:ext cx="534377" cy="259045"/>
    <xdr:sp macro="" textlink="">
      <xdr:nvSpPr>
        <xdr:cNvPr id="145" name="テキスト ボックス 144"/>
        <xdr:cNvSpPr txBox="1"/>
      </xdr:nvSpPr>
      <xdr:spPr>
        <a:xfrm>
          <a:off x="1752111" y="89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78580</xdr:rowOff>
    </xdr:from>
    <xdr:to>
      <xdr:col>1</xdr:col>
      <xdr:colOff>485775</xdr:colOff>
      <xdr:row>53</xdr:row>
      <xdr:rowOff>8730</xdr:rowOff>
    </xdr:to>
    <xdr:sp macro="" textlink="">
      <xdr:nvSpPr>
        <xdr:cNvPr id="146" name="円/楕円 145"/>
        <xdr:cNvSpPr/>
      </xdr:nvSpPr>
      <xdr:spPr>
        <a:xfrm>
          <a:off x="1079500" y="89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25257</xdr:rowOff>
    </xdr:from>
    <xdr:ext cx="534377" cy="259045"/>
    <xdr:sp macro="" textlink="">
      <xdr:nvSpPr>
        <xdr:cNvPr id="147" name="テキスト ボックス 146"/>
        <xdr:cNvSpPr txBox="1"/>
      </xdr:nvSpPr>
      <xdr:spPr>
        <a:xfrm>
          <a:off x="863111" y="876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121641</xdr:rowOff>
    </xdr:from>
    <xdr:to>
      <xdr:col>6</xdr:col>
      <xdr:colOff>511175</xdr:colOff>
      <xdr:row>76</xdr:row>
      <xdr:rowOff>71501</xdr:rowOff>
    </xdr:to>
    <xdr:cxnSp macro="">
      <xdr:nvCxnSpPr>
        <xdr:cNvPr id="176" name="直線コネクタ 175"/>
        <xdr:cNvCxnSpPr/>
      </xdr:nvCxnSpPr>
      <xdr:spPr>
        <a:xfrm>
          <a:off x="3797300" y="12980391"/>
          <a:ext cx="838200" cy="12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58107</xdr:rowOff>
    </xdr:from>
    <xdr:ext cx="469744" cy="259045"/>
    <xdr:sp macro="" textlink="">
      <xdr:nvSpPr>
        <xdr:cNvPr id="177" name="維持補修費平均値テキスト"/>
        <xdr:cNvSpPr txBox="1"/>
      </xdr:nvSpPr>
      <xdr:spPr>
        <a:xfrm>
          <a:off x="4686300" y="1325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121641</xdr:rowOff>
    </xdr:from>
    <xdr:to>
      <xdr:col>5</xdr:col>
      <xdr:colOff>358775</xdr:colOff>
      <xdr:row>76</xdr:row>
      <xdr:rowOff>87503</xdr:rowOff>
    </xdr:to>
    <xdr:cxnSp macro="">
      <xdr:nvCxnSpPr>
        <xdr:cNvPr id="179" name="直線コネクタ 178"/>
        <xdr:cNvCxnSpPr/>
      </xdr:nvCxnSpPr>
      <xdr:spPr>
        <a:xfrm flipV="1">
          <a:off x="2908300" y="12980391"/>
          <a:ext cx="8890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55905</xdr:rowOff>
    </xdr:from>
    <xdr:to>
      <xdr:col>5</xdr:col>
      <xdr:colOff>409575</xdr:colOff>
      <xdr:row>77</xdr:row>
      <xdr:rowOff>157505</xdr:rowOff>
    </xdr:to>
    <xdr:sp macro="" textlink="">
      <xdr:nvSpPr>
        <xdr:cNvPr id="180" name="フローチャート : 判断 179"/>
        <xdr:cNvSpPr/>
      </xdr:nvSpPr>
      <xdr:spPr>
        <a:xfrm>
          <a:off x="3746500" y="1325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148632</xdr:rowOff>
    </xdr:from>
    <xdr:ext cx="469744" cy="259045"/>
    <xdr:sp macro="" textlink="">
      <xdr:nvSpPr>
        <xdr:cNvPr id="181" name="テキスト ボックス 180"/>
        <xdr:cNvSpPr txBox="1"/>
      </xdr:nvSpPr>
      <xdr:spPr>
        <a:xfrm>
          <a:off x="3562427" y="1335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35382</xdr:rowOff>
    </xdr:from>
    <xdr:to>
      <xdr:col>4</xdr:col>
      <xdr:colOff>155575</xdr:colOff>
      <xdr:row>76</xdr:row>
      <xdr:rowOff>87503</xdr:rowOff>
    </xdr:to>
    <xdr:cxnSp macro="">
      <xdr:nvCxnSpPr>
        <xdr:cNvPr id="182" name="直線コネクタ 181"/>
        <xdr:cNvCxnSpPr/>
      </xdr:nvCxnSpPr>
      <xdr:spPr>
        <a:xfrm>
          <a:off x="2019300" y="13065582"/>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62534</xdr:rowOff>
    </xdr:from>
    <xdr:to>
      <xdr:col>4</xdr:col>
      <xdr:colOff>206375</xdr:colOff>
      <xdr:row>77</xdr:row>
      <xdr:rowOff>164134</xdr:rowOff>
    </xdr:to>
    <xdr:sp macro="" textlink="">
      <xdr:nvSpPr>
        <xdr:cNvPr id="183" name="フローチャート : 判断 182"/>
        <xdr:cNvSpPr/>
      </xdr:nvSpPr>
      <xdr:spPr>
        <a:xfrm>
          <a:off x="2857500" y="132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155261</xdr:rowOff>
    </xdr:from>
    <xdr:ext cx="469744" cy="259045"/>
    <xdr:sp macro="" textlink="">
      <xdr:nvSpPr>
        <xdr:cNvPr id="184" name="テキスト ボックス 183"/>
        <xdr:cNvSpPr txBox="1"/>
      </xdr:nvSpPr>
      <xdr:spPr>
        <a:xfrm>
          <a:off x="2673427" y="1335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151054</xdr:rowOff>
    </xdr:from>
    <xdr:to>
      <xdr:col>2</xdr:col>
      <xdr:colOff>638175</xdr:colOff>
      <xdr:row>76</xdr:row>
      <xdr:rowOff>35382</xdr:rowOff>
    </xdr:to>
    <xdr:cxnSp macro="">
      <xdr:nvCxnSpPr>
        <xdr:cNvPr id="185" name="直線コネクタ 184"/>
        <xdr:cNvCxnSpPr/>
      </xdr:nvCxnSpPr>
      <xdr:spPr>
        <a:xfrm>
          <a:off x="1130300" y="12838354"/>
          <a:ext cx="889000" cy="22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60401</xdr:rowOff>
    </xdr:from>
    <xdr:to>
      <xdr:col>3</xdr:col>
      <xdr:colOff>3175</xdr:colOff>
      <xdr:row>77</xdr:row>
      <xdr:rowOff>162001</xdr:rowOff>
    </xdr:to>
    <xdr:sp macro="" textlink="">
      <xdr:nvSpPr>
        <xdr:cNvPr id="186" name="フローチャート : 判断 185"/>
        <xdr:cNvSpPr/>
      </xdr:nvSpPr>
      <xdr:spPr>
        <a:xfrm>
          <a:off x="1968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153128</xdr:rowOff>
    </xdr:from>
    <xdr:ext cx="469744" cy="259045"/>
    <xdr:sp macro="" textlink="">
      <xdr:nvSpPr>
        <xdr:cNvPr id="187" name="テキスト ボックス 186"/>
        <xdr:cNvSpPr txBox="1"/>
      </xdr:nvSpPr>
      <xdr:spPr>
        <a:xfrm>
          <a:off x="1784427" y="13354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45389</xdr:rowOff>
    </xdr:from>
    <xdr:to>
      <xdr:col>1</xdr:col>
      <xdr:colOff>485775</xdr:colOff>
      <xdr:row>77</xdr:row>
      <xdr:rowOff>146989</xdr:rowOff>
    </xdr:to>
    <xdr:sp macro="" textlink="">
      <xdr:nvSpPr>
        <xdr:cNvPr id="188" name="フローチャート : 判断 187"/>
        <xdr:cNvSpPr/>
      </xdr:nvSpPr>
      <xdr:spPr>
        <a:xfrm>
          <a:off x="1079500" y="1324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138116</xdr:rowOff>
    </xdr:from>
    <xdr:ext cx="469744" cy="259045"/>
    <xdr:sp macro="" textlink="">
      <xdr:nvSpPr>
        <xdr:cNvPr id="189" name="テキスト ボックス 188"/>
        <xdr:cNvSpPr txBox="1"/>
      </xdr:nvSpPr>
      <xdr:spPr>
        <a:xfrm>
          <a:off x="895427" y="133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20701</xdr:rowOff>
    </xdr:from>
    <xdr:to>
      <xdr:col>6</xdr:col>
      <xdr:colOff>561975</xdr:colOff>
      <xdr:row>76</xdr:row>
      <xdr:rowOff>122301</xdr:rowOff>
    </xdr:to>
    <xdr:sp macro="" textlink="">
      <xdr:nvSpPr>
        <xdr:cNvPr id="195" name="円/楕円 194"/>
        <xdr:cNvSpPr/>
      </xdr:nvSpPr>
      <xdr:spPr>
        <a:xfrm>
          <a:off x="4584700" y="1305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43578</xdr:rowOff>
    </xdr:from>
    <xdr:ext cx="469744" cy="259045"/>
    <xdr:sp macro="" textlink="">
      <xdr:nvSpPr>
        <xdr:cNvPr id="196" name="維持補修費該当値テキスト"/>
        <xdr:cNvSpPr txBox="1"/>
      </xdr:nvSpPr>
      <xdr:spPr>
        <a:xfrm>
          <a:off x="4686300" y="1290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70841</xdr:rowOff>
    </xdr:from>
    <xdr:to>
      <xdr:col>5</xdr:col>
      <xdr:colOff>409575</xdr:colOff>
      <xdr:row>76</xdr:row>
      <xdr:rowOff>991</xdr:rowOff>
    </xdr:to>
    <xdr:sp macro="" textlink="">
      <xdr:nvSpPr>
        <xdr:cNvPr id="197" name="円/楕円 196"/>
        <xdr:cNvSpPr/>
      </xdr:nvSpPr>
      <xdr:spPr>
        <a:xfrm>
          <a:off x="3746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17518</xdr:rowOff>
    </xdr:from>
    <xdr:ext cx="469744" cy="259045"/>
    <xdr:sp macro="" textlink="">
      <xdr:nvSpPr>
        <xdr:cNvPr id="198" name="テキスト ボックス 197"/>
        <xdr:cNvSpPr txBox="1"/>
      </xdr:nvSpPr>
      <xdr:spPr>
        <a:xfrm>
          <a:off x="3562427" y="127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36703</xdr:rowOff>
    </xdr:from>
    <xdr:to>
      <xdr:col>4</xdr:col>
      <xdr:colOff>206375</xdr:colOff>
      <xdr:row>76</xdr:row>
      <xdr:rowOff>138303</xdr:rowOff>
    </xdr:to>
    <xdr:sp macro="" textlink="">
      <xdr:nvSpPr>
        <xdr:cNvPr id="199" name="円/楕円 198"/>
        <xdr:cNvSpPr/>
      </xdr:nvSpPr>
      <xdr:spPr>
        <a:xfrm>
          <a:off x="2857500" y="1306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154830</xdr:rowOff>
    </xdr:from>
    <xdr:ext cx="469744" cy="259045"/>
    <xdr:sp macro="" textlink="">
      <xdr:nvSpPr>
        <xdr:cNvPr id="200" name="テキスト ボックス 199"/>
        <xdr:cNvSpPr txBox="1"/>
      </xdr:nvSpPr>
      <xdr:spPr>
        <a:xfrm>
          <a:off x="2673427" y="1284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156032</xdr:rowOff>
    </xdr:from>
    <xdr:to>
      <xdr:col>3</xdr:col>
      <xdr:colOff>3175</xdr:colOff>
      <xdr:row>76</xdr:row>
      <xdr:rowOff>86182</xdr:rowOff>
    </xdr:to>
    <xdr:sp macro="" textlink="">
      <xdr:nvSpPr>
        <xdr:cNvPr id="201" name="円/楕円 200"/>
        <xdr:cNvSpPr/>
      </xdr:nvSpPr>
      <xdr:spPr>
        <a:xfrm>
          <a:off x="1968500" y="1301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102709</xdr:rowOff>
    </xdr:from>
    <xdr:ext cx="469744" cy="259045"/>
    <xdr:sp macro="" textlink="">
      <xdr:nvSpPr>
        <xdr:cNvPr id="202" name="テキスト ボックス 201"/>
        <xdr:cNvSpPr txBox="1"/>
      </xdr:nvSpPr>
      <xdr:spPr>
        <a:xfrm>
          <a:off x="1784427" y="1279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100254</xdr:rowOff>
    </xdr:from>
    <xdr:to>
      <xdr:col>1</xdr:col>
      <xdr:colOff>485775</xdr:colOff>
      <xdr:row>75</xdr:row>
      <xdr:rowOff>30404</xdr:rowOff>
    </xdr:to>
    <xdr:sp macro="" textlink="">
      <xdr:nvSpPr>
        <xdr:cNvPr id="203" name="円/楕円 202"/>
        <xdr:cNvSpPr/>
      </xdr:nvSpPr>
      <xdr:spPr>
        <a:xfrm>
          <a:off x="1079500" y="1278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46931</xdr:rowOff>
    </xdr:from>
    <xdr:ext cx="469744" cy="259045"/>
    <xdr:sp macro="" textlink="">
      <xdr:nvSpPr>
        <xdr:cNvPr id="204" name="テキスト ボックス 203"/>
        <xdr:cNvSpPr txBox="1"/>
      </xdr:nvSpPr>
      <xdr:spPr>
        <a:xfrm>
          <a:off x="895427" y="1256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146571</xdr:rowOff>
    </xdr:from>
    <xdr:to>
      <xdr:col>6</xdr:col>
      <xdr:colOff>511175</xdr:colOff>
      <xdr:row>95</xdr:row>
      <xdr:rowOff>161379</xdr:rowOff>
    </xdr:to>
    <xdr:cxnSp macro="">
      <xdr:nvCxnSpPr>
        <xdr:cNvPr id="234" name="直線コネクタ 233"/>
        <xdr:cNvCxnSpPr/>
      </xdr:nvCxnSpPr>
      <xdr:spPr>
        <a:xfrm flipV="1">
          <a:off x="3797300" y="16434321"/>
          <a:ext cx="8382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161379</xdr:rowOff>
    </xdr:from>
    <xdr:to>
      <xdr:col>5</xdr:col>
      <xdr:colOff>358775</xdr:colOff>
      <xdr:row>96</xdr:row>
      <xdr:rowOff>44069</xdr:rowOff>
    </xdr:to>
    <xdr:cxnSp macro="">
      <xdr:nvCxnSpPr>
        <xdr:cNvPr id="237" name="直線コネクタ 236"/>
        <xdr:cNvCxnSpPr/>
      </xdr:nvCxnSpPr>
      <xdr:spPr>
        <a:xfrm flipV="1">
          <a:off x="2908300" y="16449129"/>
          <a:ext cx="889000" cy="5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44641</xdr:rowOff>
    </xdr:from>
    <xdr:to>
      <xdr:col>5</xdr:col>
      <xdr:colOff>409575</xdr:colOff>
      <xdr:row>94</xdr:row>
      <xdr:rowOff>146241</xdr:rowOff>
    </xdr:to>
    <xdr:sp macro="" textlink="">
      <xdr:nvSpPr>
        <xdr:cNvPr id="238" name="フローチャート : 判断 237"/>
        <xdr:cNvSpPr/>
      </xdr:nvSpPr>
      <xdr:spPr>
        <a:xfrm>
          <a:off x="3746500" y="1616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162768</xdr:rowOff>
    </xdr:from>
    <xdr:ext cx="534377" cy="259045"/>
    <xdr:sp macro="" textlink="">
      <xdr:nvSpPr>
        <xdr:cNvPr id="239" name="テキスト ボックス 238"/>
        <xdr:cNvSpPr txBox="1"/>
      </xdr:nvSpPr>
      <xdr:spPr>
        <a:xfrm>
          <a:off x="3530111" y="159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44069</xdr:rowOff>
    </xdr:from>
    <xdr:to>
      <xdr:col>4</xdr:col>
      <xdr:colOff>155575</xdr:colOff>
      <xdr:row>96</xdr:row>
      <xdr:rowOff>45186</xdr:rowOff>
    </xdr:to>
    <xdr:cxnSp macro="">
      <xdr:nvCxnSpPr>
        <xdr:cNvPr id="240" name="直線コネクタ 239"/>
        <xdr:cNvCxnSpPr/>
      </xdr:nvCxnSpPr>
      <xdr:spPr>
        <a:xfrm flipV="1">
          <a:off x="2019300" y="16503269"/>
          <a:ext cx="889000" cy="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151752</xdr:rowOff>
    </xdr:from>
    <xdr:to>
      <xdr:col>4</xdr:col>
      <xdr:colOff>206375</xdr:colOff>
      <xdr:row>95</xdr:row>
      <xdr:rowOff>81902</xdr:rowOff>
    </xdr:to>
    <xdr:sp macro="" textlink="">
      <xdr:nvSpPr>
        <xdr:cNvPr id="241" name="フローチャート : 判断 240"/>
        <xdr:cNvSpPr/>
      </xdr:nvSpPr>
      <xdr:spPr>
        <a:xfrm>
          <a:off x="2857500" y="1626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98429</xdr:rowOff>
    </xdr:from>
    <xdr:ext cx="534377" cy="259045"/>
    <xdr:sp macro="" textlink="">
      <xdr:nvSpPr>
        <xdr:cNvPr id="242" name="テキスト ボックス 241"/>
        <xdr:cNvSpPr txBox="1"/>
      </xdr:nvSpPr>
      <xdr:spPr>
        <a:xfrm>
          <a:off x="2641111" y="1604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45186</xdr:rowOff>
    </xdr:from>
    <xdr:to>
      <xdr:col>2</xdr:col>
      <xdr:colOff>638175</xdr:colOff>
      <xdr:row>96</xdr:row>
      <xdr:rowOff>56414</xdr:rowOff>
    </xdr:to>
    <xdr:cxnSp macro="">
      <xdr:nvCxnSpPr>
        <xdr:cNvPr id="243" name="直線コネクタ 242"/>
        <xdr:cNvCxnSpPr/>
      </xdr:nvCxnSpPr>
      <xdr:spPr>
        <a:xfrm flipV="1">
          <a:off x="1130300" y="16504386"/>
          <a:ext cx="889000" cy="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161886</xdr:rowOff>
    </xdr:from>
    <xdr:to>
      <xdr:col>3</xdr:col>
      <xdr:colOff>3175</xdr:colOff>
      <xdr:row>95</xdr:row>
      <xdr:rowOff>92036</xdr:rowOff>
    </xdr:to>
    <xdr:sp macro="" textlink="">
      <xdr:nvSpPr>
        <xdr:cNvPr id="244" name="フローチャート : 判断 243"/>
        <xdr:cNvSpPr/>
      </xdr:nvSpPr>
      <xdr:spPr>
        <a:xfrm>
          <a:off x="1968500" y="1627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108563</xdr:rowOff>
    </xdr:from>
    <xdr:ext cx="534377" cy="259045"/>
    <xdr:sp macro="" textlink="">
      <xdr:nvSpPr>
        <xdr:cNvPr id="245" name="テキスト ボックス 244"/>
        <xdr:cNvSpPr txBox="1"/>
      </xdr:nvSpPr>
      <xdr:spPr>
        <a:xfrm>
          <a:off x="1752111" y="1605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76327</xdr:rowOff>
    </xdr:from>
    <xdr:to>
      <xdr:col>1</xdr:col>
      <xdr:colOff>485775</xdr:colOff>
      <xdr:row>95</xdr:row>
      <xdr:rowOff>6477</xdr:rowOff>
    </xdr:to>
    <xdr:sp macro="" textlink="">
      <xdr:nvSpPr>
        <xdr:cNvPr id="246" name="フローチャート : 判断 245"/>
        <xdr:cNvSpPr/>
      </xdr:nvSpPr>
      <xdr:spPr>
        <a:xfrm>
          <a:off x="10795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23004</xdr:rowOff>
    </xdr:from>
    <xdr:ext cx="534377" cy="259045"/>
    <xdr:sp macro="" textlink="">
      <xdr:nvSpPr>
        <xdr:cNvPr id="247" name="テキスト ボックス 246"/>
        <xdr:cNvSpPr txBox="1"/>
      </xdr:nvSpPr>
      <xdr:spPr>
        <a:xfrm>
          <a:off x="863111" y="159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90,990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95771</xdr:rowOff>
    </xdr:from>
    <xdr:to>
      <xdr:col>6</xdr:col>
      <xdr:colOff>561975</xdr:colOff>
      <xdr:row>96</xdr:row>
      <xdr:rowOff>25921</xdr:rowOff>
    </xdr:to>
    <xdr:sp macro="" textlink="">
      <xdr:nvSpPr>
        <xdr:cNvPr id="253" name="円/楕円 252"/>
        <xdr:cNvSpPr/>
      </xdr:nvSpPr>
      <xdr:spPr>
        <a:xfrm>
          <a:off x="4584700" y="163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74198</xdr:rowOff>
    </xdr:from>
    <xdr:ext cx="534377" cy="259045"/>
    <xdr:sp macro="" textlink="">
      <xdr:nvSpPr>
        <xdr:cNvPr id="254" name="扶助費該当値テキスト"/>
        <xdr:cNvSpPr txBox="1"/>
      </xdr:nvSpPr>
      <xdr:spPr>
        <a:xfrm>
          <a:off x="4686300" y="163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75,959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110579</xdr:rowOff>
    </xdr:from>
    <xdr:to>
      <xdr:col>5</xdr:col>
      <xdr:colOff>409575</xdr:colOff>
      <xdr:row>96</xdr:row>
      <xdr:rowOff>40729</xdr:rowOff>
    </xdr:to>
    <xdr:sp macro="" textlink="">
      <xdr:nvSpPr>
        <xdr:cNvPr id="255" name="円/楕円 254"/>
        <xdr:cNvSpPr/>
      </xdr:nvSpPr>
      <xdr:spPr>
        <a:xfrm>
          <a:off x="3746500" y="163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31856</xdr:rowOff>
    </xdr:from>
    <xdr:ext cx="534377" cy="259045"/>
    <xdr:sp macro="" textlink="">
      <xdr:nvSpPr>
        <xdr:cNvPr id="256" name="テキスト ボックス 255"/>
        <xdr:cNvSpPr txBox="1"/>
      </xdr:nvSpPr>
      <xdr:spPr>
        <a:xfrm>
          <a:off x="3530111" y="1649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74,793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164719</xdr:rowOff>
    </xdr:from>
    <xdr:to>
      <xdr:col>4</xdr:col>
      <xdr:colOff>206375</xdr:colOff>
      <xdr:row>96</xdr:row>
      <xdr:rowOff>94869</xdr:rowOff>
    </xdr:to>
    <xdr:sp macro="" textlink="">
      <xdr:nvSpPr>
        <xdr:cNvPr id="257" name="円/楕円 256"/>
        <xdr:cNvSpPr/>
      </xdr:nvSpPr>
      <xdr:spPr>
        <a:xfrm>
          <a:off x="2857500" y="164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85996</xdr:rowOff>
    </xdr:from>
    <xdr:ext cx="534377" cy="259045"/>
    <xdr:sp macro="" textlink="">
      <xdr:nvSpPr>
        <xdr:cNvPr id="258" name="テキスト ボックス 257"/>
        <xdr:cNvSpPr txBox="1"/>
      </xdr:nvSpPr>
      <xdr:spPr>
        <a:xfrm>
          <a:off x="2641111" y="1654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165836</xdr:rowOff>
    </xdr:from>
    <xdr:to>
      <xdr:col>3</xdr:col>
      <xdr:colOff>3175</xdr:colOff>
      <xdr:row>96</xdr:row>
      <xdr:rowOff>95986</xdr:rowOff>
    </xdr:to>
    <xdr:sp macro="" textlink="">
      <xdr:nvSpPr>
        <xdr:cNvPr id="259" name="円/楕円 258"/>
        <xdr:cNvSpPr/>
      </xdr:nvSpPr>
      <xdr:spPr>
        <a:xfrm>
          <a:off x="1968500" y="1645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87113</xdr:rowOff>
    </xdr:from>
    <xdr:ext cx="534377" cy="259045"/>
    <xdr:sp macro="" textlink="">
      <xdr:nvSpPr>
        <xdr:cNvPr id="260" name="テキスト ボックス 259"/>
        <xdr:cNvSpPr txBox="1"/>
      </xdr:nvSpPr>
      <xdr:spPr>
        <a:xfrm>
          <a:off x="1752111" y="1654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5614</xdr:rowOff>
    </xdr:from>
    <xdr:to>
      <xdr:col>1</xdr:col>
      <xdr:colOff>485775</xdr:colOff>
      <xdr:row>96</xdr:row>
      <xdr:rowOff>107214</xdr:rowOff>
    </xdr:to>
    <xdr:sp macro="" textlink="">
      <xdr:nvSpPr>
        <xdr:cNvPr id="261" name="円/楕円 260"/>
        <xdr:cNvSpPr/>
      </xdr:nvSpPr>
      <xdr:spPr>
        <a:xfrm>
          <a:off x="1079500" y="164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98341</xdr:rowOff>
    </xdr:from>
    <xdr:ext cx="534377" cy="259045"/>
    <xdr:sp macro="" textlink="">
      <xdr:nvSpPr>
        <xdr:cNvPr id="262" name="テキスト ボックス 261"/>
        <xdr:cNvSpPr txBox="1"/>
      </xdr:nvSpPr>
      <xdr:spPr>
        <a:xfrm>
          <a:off x="863111" y="165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73520</xdr:rowOff>
    </xdr:from>
    <xdr:to>
      <xdr:col>15</xdr:col>
      <xdr:colOff>180975</xdr:colOff>
      <xdr:row>35</xdr:row>
      <xdr:rowOff>116231</xdr:rowOff>
    </xdr:to>
    <xdr:cxnSp macro="">
      <xdr:nvCxnSpPr>
        <xdr:cNvPr id="291" name="直線コネクタ 290"/>
        <xdr:cNvCxnSpPr/>
      </xdr:nvCxnSpPr>
      <xdr:spPr>
        <a:xfrm>
          <a:off x="9639300" y="6074270"/>
          <a:ext cx="838200" cy="4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73520</xdr:rowOff>
    </xdr:from>
    <xdr:to>
      <xdr:col>14</xdr:col>
      <xdr:colOff>28575</xdr:colOff>
      <xdr:row>36</xdr:row>
      <xdr:rowOff>50470</xdr:rowOff>
    </xdr:to>
    <xdr:cxnSp macro="">
      <xdr:nvCxnSpPr>
        <xdr:cNvPr id="294" name="直線コネクタ 293"/>
        <xdr:cNvCxnSpPr/>
      </xdr:nvCxnSpPr>
      <xdr:spPr>
        <a:xfrm flipV="1">
          <a:off x="8750300" y="6074270"/>
          <a:ext cx="889000" cy="1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37655</xdr:rowOff>
    </xdr:from>
    <xdr:to>
      <xdr:col>14</xdr:col>
      <xdr:colOff>79375</xdr:colOff>
      <xdr:row>36</xdr:row>
      <xdr:rowOff>139255</xdr:rowOff>
    </xdr:to>
    <xdr:sp macro="" textlink="">
      <xdr:nvSpPr>
        <xdr:cNvPr id="295" name="フローチャート : 判断 294"/>
        <xdr:cNvSpPr/>
      </xdr:nvSpPr>
      <xdr:spPr>
        <a:xfrm>
          <a:off x="9588500" y="62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130382</xdr:rowOff>
    </xdr:from>
    <xdr:ext cx="534377" cy="259045"/>
    <xdr:sp macro="" textlink="">
      <xdr:nvSpPr>
        <xdr:cNvPr id="296" name="テキスト ボックス 295"/>
        <xdr:cNvSpPr txBox="1"/>
      </xdr:nvSpPr>
      <xdr:spPr>
        <a:xfrm>
          <a:off x="9372111" y="630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121653</xdr:rowOff>
    </xdr:from>
    <xdr:to>
      <xdr:col>12</xdr:col>
      <xdr:colOff>511175</xdr:colOff>
      <xdr:row>36</xdr:row>
      <xdr:rowOff>50470</xdr:rowOff>
    </xdr:to>
    <xdr:cxnSp macro="">
      <xdr:nvCxnSpPr>
        <xdr:cNvPr id="297" name="直線コネクタ 296"/>
        <xdr:cNvCxnSpPr/>
      </xdr:nvCxnSpPr>
      <xdr:spPr>
        <a:xfrm>
          <a:off x="7861300" y="6122403"/>
          <a:ext cx="889000" cy="10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66637</xdr:rowOff>
    </xdr:from>
    <xdr:to>
      <xdr:col>12</xdr:col>
      <xdr:colOff>561975</xdr:colOff>
      <xdr:row>34</xdr:row>
      <xdr:rowOff>168237</xdr:rowOff>
    </xdr:to>
    <xdr:sp macro="" textlink="">
      <xdr:nvSpPr>
        <xdr:cNvPr id="298" name="フローチャート : 判断 297"/>
        <xdr:cNvSpPr/>
      </xdr:nvSpPr>
      <xdr:spPr>
        <a:xfrm>
          <a:off x="8699500" y="589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13314</xdr:rowOff>
    </xdr:from>
    <xdr:ext cx="534377" cy="259045"/>
    <xdr:sp macro="" textlink="">
      <xdr:nvSpPr>
        <xdr:cNvPr id="299" name="テキスト ボックス 298"/>
        <xdr:cNvSpPr txBox="1"/>
      </xdr:nvSpPr>
      <xdr:spPr>
        <a:xfrm>
          <a:off x="8483111" y="567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121653</xdr:rowOff>
    </xdr:from>
    <xdr:to>
      <xdr:col>11</xdr:col>
      <xdr:colOff>307975</xdr:colOff>
      <xdr:row>35</xdr:row>
      <xdr:rowOff>159741</xdr:rowOff>
    </xdr:to>
    <xdr:cxnSp macro="">
      <xdr:nvCxnSpPr>
        <xdr:cNvPr id="300" name="直線コネクタ 299"/>
        <xdr:cNvCxnSpPr/>
      </xdr:nvCxnSpPr>
      <xdr:spPr>
        <a:xfrm flipV="1">
          <a:off x="6972300" y="6122403"/>
          <a:ext cx="889000" cy="3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63589</xdr:rowOff>
    </xdr:from>
    <xdr:to>
      <xdr:col>11</xdr:col>
      <xdr:colOff>358775</xdr:colOff>
      <xdr:row>35</xdr:row>
      <xdr:rowOff>165189</xdr:rowOff>
    </xdr:to>
    <xdr:sp macro="" textlink="">
      <xdr:nvSpPr>
        <xdr:cNvPr id="301" name="フローチャート : 判断 300"/>
        <xdr:cNvSpPr/>
      </xdr:nvSpPr>
      <xdr:spPr>
        <a:xfrm>
          <a:off x="7810500" y="60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10266</xdr:rowOff>
    </xdr:from>
    <xdr:ext cx="534377" cy="259045"/>
    <xdr:sp macro="" textlink="">
      <xdr:nvSpPr>
        <xdr:cNvPr id="302" name="テキスト ボックス 301"/>
        <xdr:cNvSpPr txBox="1"/>
      </xdr:nvSpPr>
      <xdr:spPr>
        <a:xfrm>
          <a:off x="7594111" y="58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166700</xdr:rowOff>
    </xdr:from>
    <xdr:to>
      <xdr:col>10</xdr:col>
      <xdr:colOff>155575</xdr:colOff>
      <xdr:row>36</xdr:row>
      <xdr:rowOff>96850</xdr:rowOff>
    </xdr:to>
    <xdr:sp macro="" textlink="">
      <xdr:nvSpPr>
        <xdr:cNvPr id="303" name="フローチャート : 判断 302"/>
        <xdr:cNvSpPr/>
      </xdr:nvSpPr>
      <xdr:spPr>
        <a:xfrm>
          <a:off x="6921500" y="61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87977</xdr:rowOff>
    </xdr:from>
    <xdr:ext cx="534377" cy="259045"/>
    <xdr:sp macro="" textlink="">
      <xdr:nvSpPr>
        <xdr:cNvPr id="304" name="テキスト ボックス 303"/>
        <xdr:cNvSpPr txBox="1"/>
      </xdr:nvSpPr>
      <xdr:spPr>
        <a:xfrm>
          <a:off x="6705111" y="62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65431</xdr:rowOff>
    </xdr:from>
    <xdr:to>
      <xdr:col>15</xdr:col>
      <xdr:colOff>231775</xdr:colOff>
      <xdr:row>35</xdr:row>
      <xdr:rowOff>167031</xdr:rowOff>
    </xdr:to>
    <xdr:sp macro="" textlink="">
      <xdr:nvSpPr>
        <xdr:cNvPr id="310" name="円/楕円 309"/>
        <xdr:cNvSpPr/>
      </xdr:nvSpPr>
      <xdr:spPr>
        <a:xfrm>
          <a:off x="10426700" y="606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88308</xdr:rowOff>
    </xdr:from>
    <xdr:ext cx="534377" cy="259045"/>
    <xdr:sp macro="" textlink="">
      <xdr:nvSpPr>
        <xdr:cNvPr id="311" name="補助費等該当値テキスト"/>
        <xdr:cNvSpPr txBox="1"/>
      </xdr:nvSpPr>
      <xdr:spPr>
        <a:xfrm>
          <a:off x="10528300" y="591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48,348</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22720</xdr:rowOff>
    </xdr:from>
    <xdr:to>
      <xdr:col>14</xdr:col>
      <xdr:colOff>79375</xdr:colOff>
      <xdr:row>35</xdr:row>
      <xdr:rowOff>124320</xdr:rowOff>
    </xdr:to>
    <xdr:sp macro="" textlink="">
      <xdr:nvSpPr>
        <xdr:cNvPr id="312" name="円/楕円 311"/>
        <xdr:cNvSpPr/>
      </xdr:nvSpPr>
      <xdr:spPr>
        <a:xfrm>
          <a:off x="9588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140847</xdr:rowOff>
    </xdr:from>
    <xdr:ext cx="534377" cy="259045"/>
    <xdr:sp macro="" textlink="">
      <xdr:nvSpPr>
        <xdr:cNvPr id="313" name="テキスト ボックス 312"/>
        <xdr:cNvSpPr txBox="1"/>
      </xdr:nvSpPr>
      <xdr:spPr>
        <a:xfrm>
          <a:off x="9372111" y="57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171120</xdr:rowOff>
    </xdr:from>
    <xdr:to>
      <xdr:col>12</xdr:col>
      <xdr:colOff>561975</xdr:colOff>
      <xdr:row>36</xdr:row>
      <xdr:rowOff>101270</xdr:rowOff>
    </xdr:to>
    <xdr:sp macro="" textlink="">
      <xdr:nvSpPr>
        <xdr:cNvPr id="314" name="円/楕円 313"/>
        <xdr:cNvSpPr/>
      </xdr:nvSpPr>
      <xdr:spPr>
        <a:xfrm>
          <a:off x="8699500" y="61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92397</xdr:rowOff>
    </xdr:from>
    <xdr:ext cx="534377" cy="259045"/>
    <xdr:sp macro="" textlink="">
      <xdr:nvSpPr>
        <xdr:cNvPr id="315" name="テキスト ボックス 314"/>
        <xdr:cNvSpPr txBox="1"/>
      </xdr:nvSpPr>
      <xdr:spPr>
        <a:xfrm>
          <a:off x="8483111" y="626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70853</xdr:rowOff>
    </xdr:from>
    <xdr:to>
      <xdr:col>11</xdr:col>
      <xdr:colOff>358775</xdr:colOff>
      <xdr:row>36</xdr:row>
      <xdr:rowOff>1003</xdr:rowOff>
    </xdr:to>
    <xdr:sp macro="" textlink="">
      <xdr:nvSpPr>
        <xdr:cNvPr id="316" name="円/楕円 315"/>
        <xdr:cNvSpPr/>
      </xdr:nvSpPr>
      <xdr:spPr>
        <a:xfrm>
          <a:off x="7810500" y="60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163580</xdr:rowOff>
    </xdr:from>
    <xdr:ext cx="534377" cy="259045"/>
    <xdr:sp macro="" textlink="">
      <xdr:nvSpPr>
        <xdr:cNvPr id="317" name="テキスト ボックス 316"/>
        <xdr:cNvSpPr txBox="1"/>
      </xdr:nvSpPr>
      <xdr:spPr>
        <a:xfrm>
          <a:off x="7594111" y="61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47,921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108941</xdr:rowOff>
    </xdr:from>
    <xdr:to>
      <xdr:col>10</xdr:col>
      <xdr:colOff>155575</xdr:colOff>
      <xdr:row>36</xdr:row>
      <xdr:rowOff>39091</xdr:rowOff>
    </xdr:to>
    <xdr:sp macro="" textlink="">
      <xdr:nvSpPr>
        <xdr:cNvPr id="318" name="円/楕円 317"/>
        <xdr:cNvSpPr/>
      </xdr:nvSpPr>
      <xdr:spPr>
        <a:xfrm>
          <a:off x="6921500" y="61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55618</xdr:rowOff>
    </xdr:from>
    <xdr:ext cx="534377" cy="259045"/>
    <xdr:sp macro="" textlink="">
      <xdr:nvSpPr>
        <xdr:cNvPr id="319" name="テキスト ボックス 318"/>
        <xdr:cNvSpPr txBox="1"/>
      </xdr:nvSpPr>
      <xdr:spPr>
        <a:xfrm>
          <a:off x="6705111" y="58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85,413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132903</xdr:rowOff>
    </xdr:from>
    <xdr:to>
      <xdr:col>15</xdr:col>
      <xdr:colOff>180975</xdr:colOff>
      <xdr:row>58</xdr:row>
      <xdr:rowOff>32269</xdr:rowOff>
    </xdr:to>
    <xdr:cxnSp macro="">
      <xdr:nvCxnSpPr>
        <xdr:cNvPr id="348" name="直線コネクタ 347"/>
        <xdr:cNvCxnSpPr/>
      </xdr:nvCxnSpPr>
      <xdr:spPr>
        <a:xfrm>
          <a:off x="9639300" y="9905553"/>
          <a:ext cx="838200" cy="7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134848</xdr:rowOff>
    </xdr:from>
    <xdr:ext cx="534377" cy="259045"/>
    <xdr:sp macro="" textlink="">
      <xdr:nvSpPr>
        <xdr:cNvPr id="349" name="普通建設事業費平均値テキスト"/>
        <xdr:cNvSpPr txBox="1"/>
      </xdr:nvSpPr>
      <xdr:spPr>
        <a:xfrm>
          <a:off x="10528300" y="99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23556</xdr:rowOff>
    </xdr:from>
    <xdr:to>
      <xdr:col>14</xdr:col>
      <xdr:colOff>28575</xdr:colOff>
      <xdr:row>57</xdr:row>
      <xdr:rowOff>132903</xdr:rowOff>
    </xdr:to>
    <xdr:cxnSp macro="">
      <xdr:nvCxnSpPr>
        <xdr:cNvPr id="351" name="直線コネクタ 350"/>
        <xdr:cNvCxnSpPr/>
      </xdr:nvCxnSpPr>
      <xdr:spPr>
        <a:xfrm>
          <a:off x="8750300" y="9796206"/>
          <a:ext cx="889000" cy="10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131206</xdr:rowOff>
    </xdr:from>
    <xdr:to>
      <xdr:col>14</xdr:col>
      <xdr:colOff>79375</xdr:colOff>
      <xdr:row>58</xdr:row>
      <xdr:rowOff>61356</xdr:rowOff>
    </xdr:to>
    <xdr:sp macro="" textlink="">
      <xdr:nvSpPr>
        <xdr:cNvPr id="352" name="フローチャート : 判断 351"/>
        <xdr:cNvSpPr/>
      </xdr:nvSpPr>
      <xdr:spPr>
        <a:xfrm>
          <a:off x="9588500" y="990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52483</xdr:rowOff>
    </xdr:from>
    <xdr:ext cx="534377" cy="259045"/>
    <xdr:sp macro="" textlink="">
      <xdr:nvSpPr>
        <xdr:cNvPr id="353" name="テキスト ボックス 352"/>
        <xdr:cNvSpPr txBox="1"/>
      </xdr:nvSpPr>
      <xdr:spPr>
        <a:xfrm>
          <a:off x="9372111" y="999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23556</xdr:rowOff>
    </xdr:from>
    <xdr:to>
      <xdr:col>12</xdr:col>
      <xdr:colOff>511175</xdr:colOff>
      <xdr:row>57</xdr:row>
      <xdr:rowOff>107033</xdr:rowOff>
    </xdr:to>
    <xdr:cxnSp macro="">
      <xdr:nvCxnSpPr>
        <xdr:cNvPr id="354" name="直線コネクタ 353"/>
        <xdr:cNvCxnSpPr/>
      </xdr:nvCxnSpPr>
      <xdr:spPr>
        <a:xfrm flipV="1">
          <a:off x="7861300" y="9796206"/>
          <a:ext cx="889000" cy="8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99354</xdr:rowOff>
    </xdr:from>
    <xdr:to>
      <xdr:col>12</xdr:col>
      <xdr:colOff>561975</xdr:colOff>
      <xdr:row>58</xdr:row>
      <xdr:rowOff>29504</xdr:rowOff>
    </xdr:to>
    <xdr:sp macro="" textlink="">
      <xdr:nvSpPr>
        <xdr:cNvPr id="355" name="フローチャート : 判断 354"/>
        <xdr:cNvSpPr/>
      </xdr:nvSpPr>
      <xdr:spPr>
        <a:xfrm>
          <a:off x="8699500" y="987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20631</xdr:rowOff>
    </xdr:from>
    <xdr:ext cx="534377" cy="259045"/>
    <xdr:sp macro="" textlink="">
      <xdr:nvSpPr>
        <xdr:cNvPr id="356" name="テキスト ボックス 355"/>
        <xdr:cNvSpPr txBox="1"/>
      </xdr:nvSpPr>
      <xdr:spPr>
        <a:xfrm>
          <a:off x="8483111" y="99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44507</xdr:rowOff>
    </xdr:from>
    <xdr:to>
      <xdr:col>11</xdr:col>
      <xdr:colOff>307975</xdr:colOff>
      <xdr:row>57</xdr:row>
      <xdr:rowOff>107033</xdr:rowOff>
    </xdr:to>
    <xdr:cxnSp macro="">
      <xdr:nvCxnSpPr>
        <xdr:cNvPr id="357" name="直線コネクタ 356"/>
        <xdr:cNvCxnSpPr/>
      </xdr:nvCxnSpPr>
      <xdr:spPr>
        <a:xfrm>
          <a:off x="6972300" y="9817157"/>
          <a:ext cx="889000" cy="6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26431</xdr:rowOff>
    </xdr:from>
    <xdr:to>
      <xdr:col>11</xdr:col>
      <xdr:colOff>358775</xdr:colOff>
      <xdr:row>58</xdr:row>
      <xdr:rowOff>128031</xdr:rowOff>
    </xdr:to>
    <xdr:sp macro="" textlink="">
      <xdr:nvSpPr>
        <xdr:cNvPr id="358" name="フローチャート : 判断 357"/>
        <xdr:cNvSpPr/>
      </xdr:nvSpPr>
      <xdr:spPr>
        <a:xfrm>
          <a:off x="7810500" y="997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119158</xdr:rowOff>
    </xdr:from>
    <xdr:ext cx="534377" cy="259045"/>
    <xdr:sp macro="" textlink="">
      <xdr:nvSpPr>
        <xdr:cNvPr id="359" name="テキスト ボックス 358"/>
        <xdr:cNvSpPr txBox="1"/>
      </xdr:nvSpPr>
      <xdr:spPr>
        <a:xfrm>
          <a:off x="7594111" y="100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37983</xdr:rowOff>
    </xdr:from>
    <xdr:to>
      <xdr:col>10</xdr:col>
      <xdr:colOff>155575</xdr:colOff>
      <xdr:row>58</xdr:row>
      <xdr:rowOff>139583</xdr:rowOff>
    </xdr:to>
    <xdr:sp macro="" textlink="">
      <xdr:nvSpPr>
        <xdr:cNvPr id="360" name="フローチャート : 判断 359"/>
        <xdr:cNvSpPr/>
      </xdr:nvSpPr>
      <xdr:spPr>
        <a:xfrm>
          <a:off x="6921500" y="998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130710</xdr:rowOff>
    </xdr:from>
    <xdr:ext cx="534377" cy="259045"/>
    <xdr:sp macro="" textlink="">
      <xdr:nvSpPr>
        <xdr:cNvPr id="361" name="テキスト ボックス 360"/>
        <xdr:cNvSpPr txBox="1"/>
      </xdr:nvSpPr>
      <xdr:spPr>
        <a:xfrm>
          <a:off x="6705111" y="100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33,364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152919</xdr:rowOff>
    </xdr:from>
    <xdr:to>
      <xdr:col>15</xdr:col>
      <xdr:colOff>231775</xdr:colOff>
      <xdr:row>58</xdr:row>
      <xdr:rowOff>83069</xdr:rowOff>
    </xdr:to>
    <xdr:sp macro="" textlink="">
      <xdr:nvSpPr>
        <xdr:cNvPr id="367" name="円/楕円 366"/>
        <xdr:cNvSpPr/>
      </xdr:nvSpPr>
      <xdr:spPr>
        <a:xfrm>
          <a:off x="10426700" y="992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4346</xdr:rowOff>
    </xdr:from>
    <xdr:ext cx="534377" cy="259045"/>
    <xdr:sp macro="" textlink="">
      <xdr:nvSpPr>
        <xdr:cNvPr id="368" name="普通建設事業費該当値テキスト"/>
        <xdr:cNvSpPr txBox="1"/>
      </xdr:nvSpPr>
      <xdr:spPr>
        <a:xfrm>
          <a:off x="10528300" y="977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48,197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82103</xdr:rowOff>
    </xdr:from>
    <xdr:to>
      <xdr:col>14</xdr:col>
      <xdr:colOff>79375</xdr:colOff>
      <xdr:row>58</xdr:row>
      <xdr:rowOff>12253</xdr:rowOff>
    </xdr:to>
    <xdr:sp macro="" textlink="">
      <xdr:nvSpPr>
        <xdr:cNvPr id="369" name="円/楕円 368"/>
        <xdr:cNvSpPr/>
      </xdr:nvSpPr>
      <xdr:spPr>
        <a:xfrm>
          <a:off x="9588500" y="98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28780</xdr:rowOff>
    </xdr:from>
    <xdr:ext cx="534377" cy="259045"/>
    <xdr:sp macro="" textlink="">
      <xdr:nvSpPr>
        <xdr:cNvPr id="370" name="テキスト ボックス 369"/>
        <xdr:cNvSpPr txBox="1"/>
      </xdr:nvSpPr>
      <xdr:spPr>
        <a:xfrm>
          <a:off x="9372111" y="96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144206</xdr:rowOff>
    </xdr:from>
    <xdr:to>
      <xdr:col>12</xdr:col>
      <xdr:colOff>561975</xdr:colOff>
      <xdr:row>57</xdr:row>
      <xdr:rowOff>74356</xdr:rowOff>
    </xdr:to>
    <xdr:sp macro="" textlink="">
      <xdr:nvSpPr>
        <xdr:cNvPr id="371" name="円/楕円 370"/>
        <xdr:cNvSpPr/>
      </xdr:nvSpPr>
      <xdr:spPr>
        <a:xfrm>
          <a:off x="8699500" y="97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90883</xdr:rowOff>
    </xdr:from>
    <xdr:ext cx="534377" cy="259045"/>
    <xdr:sp macro="" textlink="">
      <xdr:nvSpPr>
        <xdr:cNvPr id="372" name="テキスト ボックス 371"/>
        <xdr:cNvSpPr txBox="1"/>
      </xdr:nvSpPr>
      <xdr:spPr>
        <a:xfrm>
          <a:off x="8483111" y="95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56233</xdr:rowOff>
    </xdr:from>
    <xdr:to>
      <xdr:col>11</xdr:col>
      <xdr:colOff>358775</xdr:colOff>
      <xdr:row>57</xdr:row>
      <xdr:rowOff>157833</xdr:rowOff>
    </xdr:to>
    <xdr:sp macro="" textlink="">
      <xdr:nvSpPr>
        <xdr:cNvPr id="373" name="円/楕円 372"/>
        <xdr:cNvSpPr/>
      </xdr:nvSpPr>
      <xdr:spPr>
        <a:xfrm>
          <a:off x="7810500" y="9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2910</xdr:rowOff>
    </xdr:from>
    <xdr:ext cx="534377" cy="259045"/>
    <xdr:sp macro="" textlink="">
      <xdr:nvSpPr>
        <xdr:cNvPr id="374" name="テキスト ボックス 373"/>
        <xdr:cNvSpPr txBox="1"/>
      </xdr:nvSpPr>
      <xdr:spPr>
        <a:xfrm>
          <a:off x="7594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165157</xdr:rowOff>
    </xdr:from>
    <xdr:to>
      <xdr:col>10</xdr:col>
      <xdr:colOff>155575</xdr:colOff>
      <xdr:row>57</xdr:row>
      <xdr:rowOff>95307</xdr:rowOff>
    </xdr:to>
    <xdr:sp macro="" textlink="">
      <xdr:nvSpPr>
        <xdr:cNvPr id="375" name="円/楕円 374"/>
        <xdr:cNvSpPr/>
      </xdr:nvSpPr>
      <xdr:spPr>
        <a:xfrm>
          <a:off x="6921500" y="97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111834</xdr:rowOff>
    </xdr:from>
    <xdr:ext cx="534377" cy="259045"/>
    <xdr:sp macro="" textlink="">
      <xdr:nvSpPr>
        <xdr:cNvPr id="376" name="テキスト ボックス 375"/>
        <xdr:cNvSpPr txBox="1"/>
      </xdr:nvSpPr>
      <xdr:spPr>
        <a:xfrm>
          <a:off x="6705111" y="954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28857</xdr:rowOff>
    </xdr:from>
    <xdr:to>
      <xdr:col>15</xdr:col>
      <xdr:colOff>180975</xdr:colOff>
      <xdr:row>77</xdr:row>
      <xdr:rowOff>52101</xdr:rowOff>
    </xdr:to>
    <xdr:cxnSp macro="">
      <xdr:nvCxnSpPr>
        <xdr:cNvPr id="401" name="直線コネクタ 400"/>
        <xdr:cNvCxnSpPr/>
      </xdr:nvCxnSpPr>
      <xdr:spPr>
        <a:xfrm flipV="1">
          <a:off x="9639300" y="13230507"/>
          <a:ext cx="838200" cy="2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36128</xdr:rowOff>
    </xdr:from>
    <xdr:to>
      <xdr:col>14</xdr:col>
      <xdr:colOff>79375</xdr:colOff>
      <xdr:row>77</xdr:row>
      <xdr:rowOff>137728</xdr:rowOff>
    </xdr:to>
    <xdr:sp macro="" textlink="">
      <xdr:nvSpPr>
        <xdr:cNvPr id="404" name="フローチャート : 判断 403"/>
        <xdr:cNvSpPr/>
      </xdr:nvSpPr>
      <xdr:spPr>
        <a:xfrm>
          <a:off x="9588500" y="132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128855</xdr:rowOff>
    </xdr:from>
    <xdr:ext cx="534377" cy="259045"/>
    <xdr:sp macro="" textlink="">
      <xdr:nvSpPr>
        <xdr:cNvPr id="405" name="テキスト ボックス 404"/>
        <xdr:cNvSpPr txBox="1"/>
      </xdr:nvSpPr>
      <xdr:spPr>
        <a:xfrm>
          <a:off x="9372111" y="1333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149507</xdr:rowOff>
    </xdr:from>
    <xdr:to>
      <xdr:col>15</xdr:col>
      <xdr:colOff>231775</xdr:colOff>
      <xdr:row>77</xdr:row>
      <xdr:rowOff>79657</xdr:rowOff>
    </xdr:to>
    <xdr:sp macro="" textlink="">
      <xdr:nvSpPr>
        <xdr:cNvPr id="411" name="円/楕円 410"/>
        <xdr:cNvSpPr/>
      </xdr:nvSpPr>
      <xdr:spPr>
        <a:xfrm>
          <a:off x="10426700" y="1317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934</xdr:rowOff>
    </xdr:from>
    <xdr:ext cx="534377" cy="259045"/>
    <xdr:sp macro="" textlink="">
      <xdr:nvSpPr>
        <xdr:cNvPr id="412" name="普通建設事業費 （ うち新規整備　）該当値テキスト"/>
        <xdr:cNvSpPr txBox="1"/>
      </xdr:nvSpPr>
      <xdr:spPr>
        <a:xfrm>
          <a:off x="10528300" y="1303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1301</xdr:rowOff>
    </xdr:from>
    <xdr:to>
      <xdr:col>14</xdr:col>
      <xdr:colOff>79375</xdr:colOff>
      <xdr:row>77</xdr:row>
      <xdr:rowOff>102901</xdr:rowOff>
    </xdr:to>
    <xdr:sp macro="" textlink="">
      <xdr:nvSpPr>
        <xdr:cNvPr id="413" name="円/楕円 412"/>
        <xdr:cNvSpPr/>
      </xdr:nvSpPr>
      <xdr:spPr>
        <a:xfrm>
          <a:off x="9588500" y="132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119428</xdr:rowOff>
    </xdr:from>
    <xdr:ext cx="534377" cy="259045"/>
    <xdr:sp macro="" textlink="">
      <xdr:nvSpPr>
        <xdr:cNvPr id="414" name="テキスト ボックス 413"/>
        <xdr:cNvSpPr txBox="1"/>
      </xdr:nvSpPr>
      <xdr:spPr>
        <a:xfrm>
          <a:off x="9372111" y="129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44309</xdr:rowOff>
    </xdr:from>
    <xdr:to>
      <xdr:col>15</xdr:col>
      <xdr:colOff>180975</xdr:colOff>
      <xdr:row>97</xdr:row>
      <xdr:rowOff>42185</xdr:rowOff>
    </xdr:to>
    <xdr:cxnSp macro="">
      <xdr:nvCxnSpPr>
        <xdr:cNvPr id="445" name="直線コネクタ 444"/>
        <xdr:cNvCxnSpPr/>
      </xdr:nvCxnSpPr>
      <xdr:spPr>
        <a:xfrm>
          <a:off x="9639300" y="15989159"/>
          <a:ext cx="838200" cy="68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125771</xdr:rowOff>
    </xdr:from>
    <xdr:to>
      <xdr:col>14</xdr:col>
      <xdr:colOff>79375</xdr:colOff>
      <xdr:row>95</xdr:row>
      <xdr:rowOff>55921</xdr:rowOff>
    </xdr:to>
    <xdr:sp macro="" textlink="">
      <xdr:nvSpPr>
        <xdr:cNvPr id="448" name="フローチャート : 判断 447"/>
        <xdr:cNvSpPr/>
      </xdr:nvSpPr>
      <xdr:spPr>
        <a:xfrm>
          <a:off x="9588500" y="1624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47048</xdr:rowOff>
    </xdr:from>
    <xdr:ext cx="534377" cy="259045"/>
    <xdr:sp macro="" textlink="">
      <xdr:nvSpPr>
        <xdr:cNvPr id="449" name="テキスト ボックス 448"/>
        <xdr:cNvSpPr txBox="1"/>
      </xdr:nvSpPr>
      <xdr:spPr>
        <a:xfrm>
          <a:off x="9372111" y="163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162835</xdr:rowOff>
    </xdr:from>
    <xdr:to>
      <xdr:col>15</xdr:col>
      <xdr:colOff>231775</xdr:colOff>
      <xdr:row>97</xdr:row>
      <xdr:rowOff>92985</xdr:rowOff>
    </xdr:to>
    <xdr:sp macro="" textlink="">
      <xdr:nvSpPr>
        <xdr:cNvPr id="455" name="円/楕円 454"/>
        <xdr:cNvSpPr/>
      </xdr:nvSpPr>
      <xdr:spPr>
        <a:xfrm>
          <a:off x="10426700" y="166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141262</xdr:rowOff>
    </xdr:from>
    <xdr:ext cx="534377" cy="259045"/>
    <xdr:sp macro="" textlink="">
      <xdr:nvSpPr>
        <xdr:cNvPr id="456" name="普通建設事業費 （ うち更新整備　）該当値テキスト"/>
        <xdr:cNvSpPr txBox="1"/>
      </xdr:nvSpPr>
      <xdr:spPr>
        <a:xfrm>
          <a:off x="10528300" y="1660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164959</xdr:rowOff>
    </xdr:from>
    <xdr:to>
      <xdr:col>14</xdr:col>
      <xdr:colOff>79375</xdr:colOff>
      <xdr:row>93</xdr:row>
      <xdr:rowOff>95109</xdr:rowOff>
    </xdr:to>
    <xdr:sp macro="" textlink="">
      <xdr:nvSpPr>
        <xdr:cNvPr id="457" name="円/楕円 456"/>
        <xdr:cNvSpPr/>
      </xdr:nvSpPr>
      <xdr:spPr>
        <a:xfrm>
          <a:off x="9588500" y="159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111636</xdr:rowOff>
    </xdr:from>
    <xdr:ext cx="534377" cy="259045"/>
    <xdr:sp macro="" textlink="">
      <xdr:nvSpPr>
        <xdr:cNvPr id="458" name="テキスト ボックス 457"/>
        <xdr:cNvSpPr txBox="1"/>
      </xdr:nvSpPr>
      <xdr:spPr>
        <a:xfrm>
          <a:off x="9372111" y="157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160782</xdr:rowOff>
    </xdr:from>
    <xdr:to>
      <xdr:col>23</xdr:col>
      <xdr:colOff>517525</xdr:colOff>
      <xdr:row>38</xdr:row>
      <xdr:rowOff>104394</xdr:rowOff>
    </xdr:to>
    <xdr:cxnSp macro="">
      <xdr:nvCxnSpPr>
        <xdr:cNvPr id="487" name="直線コネクタ 486"/>
        <xdr:cNvCxnSpPr/>
      </xdr:nvCxnSpPr>
      <xdr:spPr>
        <a:xfrm>
          <a:off x="15481300" y="6504432"/>
          <a:ext cx="8382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88"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117983</xdr:rowOff>
    </xdr:from>
    <xdr:to>
      <xdr:col>22</xdr:col>
      <xdr:colOff>365125</xdr:colOff>
      <xdr:row>37</xdr:row>
      <xdr:rowOff>160782</xdr:rowOff>
    </xdr:to>
    <xdr:cxnSp macro="">
      <xdr:nvCxnSpPr>
        <xdr:cNvPr id="490" name="直線コネクタ 489"/>
        <xdr:cNvCxnSpPr/>
      </xdr:nvCxnSpPr>
      <xdr:spPr>
        <a:xfrm>
          <a:off x="14592300" y="6461633"/>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35560</xdr:rowOff>
    </xdr:from>
    <xdr:to>
      <xdr:col>22</xdr:col>
      <xdr:colOff>415925</xdr:colOff>
      <xdr:row>38</xdr:row>
      <xdr:rowOff>137160</xdr:rowOff>
    </xdr:to>
    <xdr:sp macro="" textlink="">
      <xdr:nvSpPr>
        <xdr:cNvPr id="491" name="フローチャート : 判断 490"/>
        <xdr:cNvSpPr/>
      </xdr:nvSpPr>
      <xdr:spPr>
        <a:xfrm>
          <a:off x="15430500" y="655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128287</xdr:rowOff>
    </xdr:from>
    <xdr:ext cx="469744" cy="259045"/>
    <xdr:sp macro="" textlink="">
      <xdr:nvSpPr>
        <xdr:cNvPr id="492" name="テキスト ボックス 491"/>
        <xdr:cNvSpPr txBox="1"/>
      </xdr:nvSpPr>
      <xdr:spPr>
        <a:xfrm>
          <a:off x="15246427"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117983</xdr:rowOff>
    </xdr:from>
    <xdr:to>
      <xdr:col>21</xdr:col>
      <xdr:colOff>161925</xdr:colOff>
      <xdr:row>39</xdr:row>
      <xdr:rowOff>27432</xdr:rowOff>
    </xdr:to>
    <xdr:cxnSp macro="">
      <xdr:nvCxnSpPr>
        <xdr:cNvPr id="493" name="直線コネクタ 492"/>
        <xdr:cNvCxnSpPr/>
      </xdr:nvCxnSpPr>
      <xdr:spPr>
        <a:xfrm flipV="1">
          <a:off x="13703300" y="6461633"/>
          <a:ext cx="889000" cy="2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156210</xdr:rowOff>
    </xdr:from>
    <xdr:to>
      <xdr:col>21</xdr:col>
      <xdr:colOff>212725</xdr:colOff>
      <xdr:row>37</xdr:row>
      <xdr:rowOff>86360</xdr:rowOff>
    </xdr:to>
    <xdr:sp macro="" textlink="">
      <xdr:nvSpPr>
        <xdr:cNvPr id="494" name="フローチャート : 判断 493"/>
        <xdr:cNvSpPr/>
      </xdr:nvSpPr>
      <xdr:spPr>
        <a:xfrm>
          <a:off x="14541500" y="63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102887</xdr:rowOff>
    </xdr:from>
    <xdr:ext cx="469744" cy="259045"/>
    <xdr:sp macro="" textlink="">
      <xdr:nvSpPr>
        <xdr:cNvPr id="495" name="テキスト ボックス 494"/>
        <xdr:cNvSpPr txBox="1"/>
      </xdr:nvSpPr>
      <xdr:spPr>
        <a:xfrm>
          <a:off x="14357427" y="61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27432</xdr:rowOff>
    </xdr:from>
    <xdr:to>
      <xdr:col>19</xdr:col>
      <xdr:colOff>644525</xdr:colOff>
      <xdr:row>39</xdr:row>
      <xdr:rowOff>44450</xdr:rowOff>
    </xdr:to>
    <xdr:cxnSp macro="">
      <xdr:nvCxnSpPr>
        <xdr:cNvPr id="496" name="直線コネクタ 495"/>
        <xdr:cNvCxnSpPr/>
      </xdr:nvCxnSpPr>
      <xdr:spPr>
        <a:xfrm flipV="1">
          <a:off x="12814300" y="6713982"/>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94488</xdr:rowOff>
    </xdr:from>
    <xdr:to>
      <xdr:col>20</xdr:col>
      <xdr:colOff>9525</xdr:colOff>
      <xdr:row>34</xdr:row>
      <xdr:rowOff>24638</xdr:rowOff>
    </xdr:to>
    <xdr:sp macro="" textlink="">
      <xdr:nvSpPr>
        <xdr:cNvPr id="497" name="フローチャート : 判断 496"/>
        <xdr:cNvSpPr/>
      </xdr:nvSpPr>
      <xdr:spPr>
        <a:xfrm>
          <a:off x="13652500" y="575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41165</xdr:rowOff>
    </xdr:from>
    <xdr:ext cx="469744" cy="259045"/>
    <xdr:sp macro="" textlink="">
      <xdr:nvSpPr>
        <xdr:cNvPr id="498" name="テキスト ボックス 497"/>
        <xdr:cNvSpPr txBox="1"/>
      </xdr:nvSpPr>
      <xdr:spPr>
        <a:xfrm>
          <a:off x="13468427" y="552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44704</xdr:rowOff>
    </xdr:from>
    <xdr:to>
      <xdr:col>18</xdr:col>
      <xdr:colOff>492125</xdr:colOff>
      <xdr:row>36</xdr:row>
      <xdr:rowOff>146304</xdr:rowOff>
    </xdr:to>
    <xdr:sp macro="" textlink="">
      <xdr:nvSpPr>
        <xdr:cNvPr id="499" name="フローチャート : 判断 498"/>
        <xdr:cNvSpPr/>
      </xdr:nvSpPr>
      <xdr:spPr>
        <a:xfrm>
          <a:off x="12763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162831</xdr:rowOff>
    </xdr:from>
    <xdr:ext cx="469744" cy="259045"/>
    <xdr:sp macro="" textlink="">
      <xdr:nvSpPr>
        <xdr:cNvPr id="500" name="テキスト ボックス 499"/>
        <xdr:cNvSpPr txBox="1"/>
      </xdr:nvSpPr>
      <xdr:spPr>
        <a:xfrm>
          <a:off x="12579427"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53594</xdr:rowOff>
    </xdr:from>
    <xdr:to>
      <xdr:col>23</xdr:col>
      <xdr:colOff>568325</xdr:colOff>
      <xdr:row>38</xdr:row>
      <xdr:rowOff>155194</xdr:rowOff>
    </xdr:to>
    <xdr:sp macro="" textlink="">
      <xdr:nvSpPr>
        <xdr:cNvPr id="506" name="円/楕円 505"/>
        <xdr:cNvSpPr/>
      </xdr:nvSpPr>
      <xdr:spPr>
        <a:xfrm>
          <a:off x="16268700" y="65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12971</xdr:rowOff>
    </xdr:from>
    <xdr:ext cx="378565" cy="259045"/>
    <xdr:sp macro="" textlink="">
      <xdr:nvSpPr>
        <xdr:cNvPr id="507" name="災害復旧事業費該当値テキスト"/>
        <xdr:cNvSpPr txBox="1"/>
      </xdr:nvSpPr>
      <xdr:spPr>
        <a:xfrm>
          <a:off x="16370300"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109982</xdr:rowOff>
    </xdr:from>
    <xdr:to>
      <xdr:col>22</xdr:col>
      <xdr:colOff>415925</xdr:colOff>
      <xdr:row>38</xdr:row>
      <xdr:rowOff>40132</xdr:rowOff>
    </xdr:to>
    <xdr:sp macro="" textlink="">
      <xdr:nvSpPr>
        <xdr:cNvPr id="508" name="円/楕円 507"/>
        <xdr:cNvSpPr/>
      </xdr:nvSpPr>
      <xdr:spPr>
        <a:xfrm>
          <a:off x="15430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56659</xdr:rowOff>
    </xdr:from>
    <xdr:ext cx="469744" cy="259045"/>
    <xdr:sp macro="" textlink="">
      <xdr:nvSpPr>
        <xdr:cNvPr id="509" name="テキスト ボックス 508"/>
        <xdr:cNvSpPr txBox="1"/>
      </xdr:nvSpPr>
      <xdr:spPr>
        <a:xfrm>
          <a:off x="15246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67183</xdr:rowOff>
    </xdr:from>
    <xdr:to>
      <xdr:col>21</xdr:col>
      <xdr:colOff>212725</xdr:colOff>
      <xdr:row>37</xdr:row>
      <xdr:rowOff>168783</xdr:rowOff>
    </xdr:to>
    <xdr:sp macro="" textlink="">
      <xdr:nvSpPr>
        <xdr:cNvPr id="510" name="円/楕円 509"/>
        <xdr:cNvSpPr/>
      </xdr:nvSpPr>
      <xdr:spPr>
        <a:xfrm>
          <a:off x="14541500" y="641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159910</xdr:rowOff>
    </xdr:from>
    <xdr:ext cx="469744" cy="259045"/>
    <xdr:sp macro="" textlink="">
      <xdr:nvSpPr>
        <xdr:cNvPr id="511" name="テキスト ボックス 510"/>
        <xdr:cNvSpPr txBox="1"/>
      </xdr:nvSpPr>
      <xdr:spPr>
        <a:xfrm>
          <a:off x="14357427" y="6503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148082</xdr:rowOff>
    </xdr:from>
    <xdr:to>
      <xdr:col>20</xdr:col>
      <xdr:colOff>9525</xdr:colOff>
      <xdr:row>39</xdr:row>
      <xdr:rowOff>78232</xdr:rowOff>
    </xdr:to>
    <xdr:sp macro="" textlink="">
      <xdr:nvSpPr>
        <xdr:cNvPr id="512" name="円/楕円 511"/>
        <xdr:cNvSpPr/>
      </xdr:nvSpPr>
      <xdr:spPr>
        <a:xfrm>
          <a:off x="13652500" y="66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69359</xdr:rowOff>
    </xdr:from>
    <xdr:ext cx="378565" cy="259045"/>
    <xdr:sp macro="" textlink="">
      <xdr:nvSpPr>
        <xdr:cNvPr id="513" name="テキスト ボックス 512"/>
        <xdr:cNvSpPr txBox="1"/>
      </xdr:nvSpPr>
      <xdr:spPr>
        <a:xfrm>
          <a:off x="13514017" y="67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4" name="円/楕円 51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5" name="テキスト ボックス 514"/>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54482</xdr:rowOff>
    </xdr:from>
    <xdr:to>
      <xdr:col>23</xdr:col>
      <xdr:colOff>517525</xdr:colOff>
      <xdr:row>76</xdr:row>
      <xdr:rowOff>144779</xdr:rowOff>
    </xdr:to>
    <xdr:cxnSp macro="">
      <xdr:nvCxnSpPr>
        <xdr:cNvPr id="595" name="直線コネクタ 594"/>
        <xdr:cNvCxnSpPr/>
      </xdr:nvCxnSpPr>
      <xdr:spPr>
        <a:xfrm>
          <a:off x="15481300" y="13084682"/>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14018</xdr:rowOff>
    </xdr:from>
    <xdr:ext cx="534377" cy="259045"/>
    <xdr:sp macro="" textlink="">
      <xdr:nvSpPr>
        <xdr:cNvPr id="596" name="公債費平均値テキスト"/>
        <xdr:cNvSpPr txBox="1"/>
      </xdr:nvSpPr>
      <xdr:spPr>
        <a:xfrm>
          <a:off x="16370300" y="12872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54482</xdr:rowOff>
    </xdr:from>
    <xdr:to>
      <xdr:col>22</xdr:col>
      <xdr:colOff>365125</xdr:colOff>
      <xdr:row>76</xdr:row>
      <xdr:rowOff>58939</xdr:rowOff>
    </xdr:to>
    <xdr:cxnSp macro="">
      <xdr:nvCxnSpPr>
        <xdr:cNvPr id="598" name="直線コネクタ 597"/>
        <xdr:cNvCxnSpPr/>
      </xdr:nvCxnSpPr>
      <xdr:spPr>
        <a:xfrm flipV="1">
          <a:off x="14592300" y="13084682"/>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49058</xdr:rowOff>
    </xdr:from>
    <xdr:to>
      <xdr:col>22</xdr:col>
      <xdr:colOff>415925</xdr:colOff>
      <xdr:row>75</xdr:row>
      <xdr:rowOff>150657</xdr:rowOff>
    </xdr:to>
    <xdr:sp macro="" textlink="">
      <xdr:nvSpPr>
        <xdr:cNvPr id="599" name="フローチャート : 判断 598"/>
        <xdr:cNvSpPr/>
      </xdr:nvSpPr>
      <xdr:spPr>
        <a:xfrm>
          <a:off x="15430500" y="12907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167185</xdr:rowOff>
    </xdr:from>
    <xdr:ext cx="534377" cy="259045"/>
    <xdr:sp macro="" textlink="">
      <xdr:nvSpPr>
        <xdr:cNvPr id="600" name="テキスト ボックス 599"/>
        <xdr:cNvSpPr txBox="1"/>
      </xdr:nvSpPr>
      <xdr:spPr>
        <a:xfrm>
          <a:off x="15214111" y="126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35099</xdr:rowOff>
    </xdr:from>
    <xdr:to>
      <xdr:col>21</xdr:col>
      <xdr:colOff>161925</xdr:colOff>
      <xdr:row>76</xdr:row>
      <xdr:rowOff>58939</xdr:rowOff>
    </xdr:to>
    <xdr:cxnSp macro="">
      <xdr:nvCxnSpPr>
        <xdr:cNvPr id="601" name="直線コネクタ 600"/>
        <xdr:cNvCxnSpPr/>
      </xdr:nvCxnSpPr>
      <xdr:spPr>
        <a:xfrm>
          <a:off x="13703300" y="13065299"/>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60211</xdr:rowOff>
    </xdr:from>
    <xdr:to>
      <xdr:col>21</xdr:col>
      <xdr:colOff>212725</xdr:colOff>
      <xdr:row>75</xdr:row>
      <xdr:rowOff>161810</xdr:rowOff>
    </xdr:to>
    <xdr:sp macro="" textlink="">
      <xdr:nvSpPr>
        <xdr:cNvPr id="602" name="フローチャート : 判断 601"/>
        <xdr:cNvSpPr/>
      </xdr:nvSpPr>
      <xdr:spPr>
        <a:xfrm>
          <a:off x="14541500" y="129189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6888</xdr:rowOff>
    </xdr:from>
    <xdr:ext cx="534377" cy="259045"/>
    <xdr:sp macro="" textlink="">
      <xdr:nvSpPr>
        <xdr:cNvPr id="603" name="テキスト ボックス 602"/>
        <xdr:cNvSpPr txBox="1"/>
      </xdr:nvSpPr>
      <xdr:spPr>
        <a:xfrm>
          <a:off x="14325111" y="1269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35099</xdr:rowOff>
    </xdr:from>
    <xdr:to>
      <xdr:col>19</xdr:col>
      <xdr:colOff>644525</xdr:colOff>
      <xdr:row>76</xdr:row>
      <xdr:rowOff>36471</xdr:rowOff>
    </xdr:to>
    <xdr:cxnSp macro="">
      <xdr:nvCxnSpPr>
        <xdr:cNvPr id="604" name="直線コネクタ 603"/>
        <xdr:cNvCxnSpPr/>
      </xdr:nvCxnSpPr>
      <xdr:spPr>
        <a:xfrm flipV="1">
          <a:off x="12814300" y="130652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22589</xdr:rowOff>
    </xdr:from>
    <xdr:to>
      <xdr:col>20</xdr:col>
      <xdr:colOff>9525</xdr:colOff>
      <xdr:row>75</xdr:row>
      <xdr:rowOff>124189</xdr:rowOff>
    </xdr:to>
    <xdr:sp macro="" textlink="">
      <xdr:nvSpPr>
        <xdr:cNvPr id="605" name="フローチャート : 判断 604"/>
        <xdr:cNvSpPr/>
      </xdr:nvSpPr>
      <xdr:spPr>
        <a:xfrm>
          <a:off x="13652500" y="1288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140716</xdr:rowOff>
    </xdr:from>
    <xdr:ext cx="534377" cy="259045"/>
    <xdr:sp macro="" textlink="">
      <xdr:nvSpPr>
        <xdr:cNvPr id="606" name="テキスト ボックス 605"/>
        <xdr:cNvSpPr txBox="1"/>
      </xdr:nvSpPr>
      <xdr:spPr>
        <a:xfrm>
          <a:off x="13436111" y="1265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16630</xdr:rowOff>
    </xdr:from>
    <xdr:to>
      <xdr:col>18</xdr:col>
      <xdr:colOff>492125</xdr:colOff>
      <xdr:row>75</xdr:row>
      <xdr:rowOff>118230</xdr:rowOff>
    </xdr:to>
    <xdr:sp macro="" textlink="">
      <xdr:nvSpPr>
        <xdr:cNvPr id="607" name="フローチャート : 判断 606"/>
        <xdr:cNvSpPr/>
      </xdr:nvSpPr>
      <xdr:spPr>
        <a:xfrm>
          <a:off x="12763500" y="1287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134757</xdr:rowOff>
    </xdr:from>
    <xdr:ext cx="534377" cy="259045"/>
    <xdr:sp macro="" textlink="">
      <xdr:nvSpPr>
        <xdr:cNvPr id="608" name="テキスト ボックス 607"/>
        <xdr:cNvSpPr txBox="1"/>
      </xdr:nvSpPr>
      <xdr:spPr>
        <a:xfrm>
          <a:off x="12547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93979</xdr:rowOff>
    </xdr:from>
    <xdr:to>
      <xdr:col>23</xdr:col>
      <xdr:colOff>568325</xdr:colOff>
      <xdr:row>77</xdr:row>
      <xdr:rowOff>24129</xdr:rowOff>
    </xdr:to>
    <xdr:sp macro="" textlink="">
      <xdr:nvSpPr>
        <xdr:cNvPr id="614" name="円/楕円 613"/>
        <xdr:cNvSpPr/>
      </xdr:nvSpPr>
      <xdr:spPr>
        <a:xfrm>
          <a:off x="16268700" y="131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72406</xdr:rowOff>
    </xdr:from>
    <xdr:ext cx="534377" cy="259045"/>
    <xdr:sp macro="" textlink="">
      <xdr:nvSpPr>
        <xdr:cNvPr id="615" name="公債費該当値テキスト"/>
        <xdr:cNvSpPr txBox="1"/>
      </xdr:nvSpPr>
      <xdr:spPr>
        <a:xfrm>
          <a:off x="16370300" y="1310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3682</xdr:rowOff>
    </xdr:from>
    <xdr:to>
      <xdr:col>22</xdr:col>
      <xdr:colOff>415925</xdr:colOff>
      <xdr:row>76</xdr:row>
      <xdr:rowOff>105282</xdr:rowOff>
    </xdr:to>
    <xdr:sp macro="" textlink="">
      <xdr:nvSpPr>
        <xdr:cNvPr id="616" name="円/楕円 615"/>
        <xdr:cNvSpPr/>
      </xdr:nvSpPr>
      <xdr:spPr>
        <a:xfrm>
          <a:off x="15430500" y="130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96409</xdr:rowOff>
    </xdr:from>
    <xdr:ext cx="534377" cy="259045"/>
    <xdr:sp macro="" textlink="">
      <xdr:nvSpPr>
        <xdr:cNvPr id="617" name="テキスト ボックス 616"/>
        <xdr:cNvSpPr txBox="1"/>
      </xdr:nvSpPr>
      <xdr:spPr>
        <a:xfrm>
          <a:off x="15214111" y="1312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8139</xdr:rowOff>
    </xdr:from>
    <xdr:to>
      <xdr:col>21</xdr:col>
      <xdr:colOff>212725</xdr:colOff>
      <xdr:row>76</xdr:row>
      <xdr:rowOff>109739</xdr:rowOff>
    </xdr:to>
    <xdr:sp macro="" textlink="">
      <xdr:nvSpPr>
        <xdr:cNvPr id="618" name="円/楕円 617"/>
        <xdr:cNvSpPr/>
      </xdr:nvSpPr>
      <xdr:spPr>
        <a:xfrm>
          <a:off x="14541500" y="130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100866</xdr:rowOff>
    </xdr:from>
    <xdr:ext cx="534377" cy="259045"/>
    <xdr:sp macro="" textlink="">
      <xdr:nvSpPr>
        <xdr:cNvPr id="619" name="テキスト ボックス 618"/>
        <xdr:cNvSpPr txBox="1"/>
      </xdr:nvSpPr>
      <xdr:spPr>
        <a:xfrm>
          <a:off x="14325111" y="1313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155749</xdr:rowOff>
    </xdr:from>
    <xdr:to>
      <xdr:col>20</xdr:col>
      <xdr:colOff>9525</xdr:colOff>
      <xdr:row>76</xdr:row>
      <xdr:rowOff>85899</xdr:rowOff>
    </xdr:to>
    <xdr:sp macro="" textlink="">
      <xdr:nvSpPr>
        <xdr:cNvPr id="620" name="円/楕円 619"/>
        <xdr:cNvSpPr/>
      </xdr:nvSpPr>
      <xdr:spPr>
        <a:xfrm>
          <a:off x="13652500" y="1301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77026</xdr:rowOff>
    </xdr:from>
    <xdr:ext cx="534377" cy="259045"/>
    <xdr:sp macro="" textlink="">
      <xdr:nvSpPr>
        <xdr:cNvPr id="621" name="テキスト ボックス 620"/>
        <xdr:cNvSpPr txBox="1"/>
      </xdr:nvSpPr>
      <xdr:spPr>
        <a:xfrm>
          <a:off x="13436111" y="131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157121</xdr:rowOff>
    </xdr:from>
    <xdr:to>
      <xdr:col>18</xdr:col>
      <xdr:colOff>492125</xdr:colOff>
      <xdr:row>76</xdr:row>
      <xdr:rowOff>87271</xdr:rowOff>
    </xdr:to>
    <xdr:sp macro="" textlink="">
      <xdr:nvSpPr>
        <xdr:cNvPr id="622" name="円/楕円 621"/>
        <xdr:cNvSpPr/>
      </xdr:nvSpPr>
      <xdr:spPr>
        <a:xfrm>
          <a:off x="12763500" y="1301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78398</xdr:rowOff>
    </xdr:from>
    <xdr:ext cx="534377" cy="259045"/>
    <xdr:sp macro="" textlink="">
      <xdr:nvSpPr>
        <xdr:cNvPr id="623" name="テキスト ボックス 622"/>
        <xdr:cNvSpPr txBox="1"/>
      </xdr:nvSpPr>
      <xdr:spPr>
        <a:xfrm>
          <a:off x="12547111" y="1310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102215</xdr:rowOff>
    </xdr:from>
    <xdr:to>
      <xdr:col>23</xdr:col>
      <xdr:colOff>517525</xdr:colOff>
      <xdr:row>97</xdr:row>
      <xdr:rowOff>155794</xdr:rowOff>
    </xdr:to>
    <xdr:cxnSp macro="">
      <xdr:nvCxnSpPr>
        <xdr:cNvPr id="648" name="直線コネクタ 647"/>
        <xdr:cNvCxnSpPr/>
      </xdr:nvCxnSpPr>
      <xdr:spPr>
        <a:xfrm flipV="1">
          <a:off x="15481300" y="16732865"/>
          <a:ext cx="838200" cy="5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48085</xdr:rowOff>
    </xdr:from>
    <xdr:ext cx="534377" cy="259045"/>
    <xdr:sp macro="" textlink="">
      <xdr:nvSpPr>
        <xdr:cNvPr id="649" name="積立金平均値テキスト"/>
        <xdr:cNvSpPr txBox="1"/>
      </xdr:nvSpPr>
      <xdr:spPr>
        <a:xfrm>
          <a:off x="16370300" y="16678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155794</xdr:rowOff>
    </xdr:from>
    <xdr:to>
      <xdr:col>22</xdr:col>
      <xdr:colOff>365125</xdr:colOff>
      <xdr:row>98</xdr:row>
      <xdr:rowOff>9844</xdr:rowOff>
    </xdr:to>
    <xdr:cxnSp macro="">
      <xdr:nvCxnSpPr>
        <xdr:cNvPr id="651" name="直線コネクタ 650"/>
        <xdr:cNvCxnSpPr/>
      </xdr:nvCxnSpPr>
      <xdr:spPr>
        <a:xfrm flipV="1">
          <a:off x="14592300" y="16786444"/>
          <a:ext cx="889000" cy="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4118</xdr:rowOff>
    </xdr:from>
    <xdr:to>
      <xdr:col>22</xdr:col>
      <xdr:colOff>415925</xdr:colOff>
      <xdr:row>97</xdr:row>
      <xdr:rowOff>105718</xdr:rowOff>
    </xdr:to>
    <xdr:sp macro="" textlink="">
      <xdr:nvSpPr>
        <xdr:cNvPr id="652" name="フローチャート : 判断 651"/>
        <xdr:cNvSpPr/>
      </xdr:nvSpPr>
      <xdr:spPr>
        <a:xfrm>
          <a:off x="15430500" y="1663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122245</xdr:rowOff>
    </xdr:from>
    <xdr:ext cx="534377" cy="259045"/>
    <xdr:sp macro="" textlink="">
      <xdr:nvSpPr>
        <xdr:cNvPr id="653" name="テキスト ボックス 652"/>
        <xdr:cNvSpPr txBox="1"/>
      </xdr:nvSpPr>
      <xdr:spPr>
        <a:xfrm>
          <a:off x="15214111" y="1640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9844</xdr:rowOff>
    </xdr:from>
    <xdr:to>
      <xdr:col>21</xdr:col>
      <xdr:colOff>161925</xdr:colOff>
      <xdr:row>98</xdr:row>
      <xdr:rowOff>23971</xdr:rowOff>
    </xdr:to>
    <xdr:cxnSp macro="">
      <xdr:nvCxnSpPr>
        <xdr:cNvPr id="654" name="直線コネクタ 653"/>
        <xdr:cNvCxnSpPr/>
      </xdr:nvCxnSpPr>
      <xdr:spPr>
        <a:xfrm flipV="1">
          <a:off x="13703300" y="16811944"/>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18028</xdr:rowOff>
    </xdr:from>
    <xdr:to>
      <xdr:col>21</xdr:col>
      <xdr:colOff>212725</xdr:colOff>
      <xdr:row>96</xdr:row>
      <xdr:rowOff>119628</xdr:rowOff>
    </xdr:to>
    <xdr:sp macro="" textlink="">
      <xdr:nvSpPr>
        <xdr:cNvPr id="655" name="フローチャート : 判断 654"/>
        <xdr:cNvSpPr/>
      </xdr:nvSpPr>
      <xdr:spPr>
        <a:xfrm>
          <a:off x="14541500" y="164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136155</xdr:rowOff>
    </xdr:from>
    <xdr:ext cx="534377" cy="259045"/>
    <xdr:sp macro="" textlink="">
      <xdr:nvSpPr>
        <xdr:cNvPr id="656" name="テキスト ボックス 655"/>
        <xdr:cNvSpPr txBox="1"/>
      </xdr:nvSpPr>
      <xdr:spPr>
        <a:xfrm>
          <a:off x="14325111" y="1625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9530</xdr:rowOff>
    </xdr:from>
    <xdr:to>
      <xdr:col>19</xdr:col>
      <xdr:colOff>644525</xdr:colOff>
      <xdr:row>98</xdr:row>
      <xdr:rowOff>23971</xdr:rowOff>
    </xdr:to>
    <xdr:cxnSp macro="">
      <xdr:nvCxnSpPr>
        <xdr:cNvPr id="657" name="直線コネクタ 656"/>
        <xdr:cNvCxnSpPr/>
      </xdr:nvCxnSpPr>
      <xdr:spPr>
        <a:xfrm>
          <a:off x="12814300" y="16811630"/>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27636</xdr:rowOff>
    </xdr:from>
    <xdr:to>
      <xdr:col>20</xdr:col>
      <xdr:colOff>9525</xdr:colOff>
      <xdr:row>96</xdr:row>
      <xdr:rowOff>129236</xdr:rowOff>
    </xdr:to>
    <xdr:sp macro="" textlink="">
      <xdr:nvSpPr>
        <xdr:cNvPr id="658" name="フローチャート : 判断 657"/>
        <xdr:cNvSpPr/>
      </xdr:nvSpPr>
      <xdr:spPr>
        <a:xfrm>
          <a:off x="13652500" y="1648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145763</xdr:rowOff>
    </xdr:from>
    <xdr:ext cx="534377" cy="259045"/>
    <xdr:sp macro="" textlink="">
      <xdr:nvSpPr>
        <xdr:cNvPr id="659" name="テキスト ボックス 658"/>
        <xdr:cNvSpPr txBox="1"/>
      </xdr:nvSpPr>
      <xdr:spPr>
        <a:xfrm>
          <a:off x="13436111" y="162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163612</xdr:rowOff>
    </xdr:from>
    <xdr:to>
      <xdr:col>18</xdr:col>
      <xdr:colOff>492125</xdr:colOff>
      <xdr:row>97</xdr:row>
      <xdr:rowOff>93762</xdr:rowOff>
    </xdr:to>
    <xdr:sp macro="" textlink="">
      <xdr:nvSpPr>
        <xdr:cNvPr id="660" name="フローチャート : 判断 659"/>
        <xdr:cNvSpPr/>
      </xdr:nvSpPr>
      <xdr:spPr>
        <a:xfrm>
          <a:off x="12763500" y="1662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110289</xdr:rowOff>
    </xdr:from>
    <xdr:ext cx="534377" cy="259045"/>
    <xdr:sp macro="" textlink="">
      <xdr:nvSpPr>
        <xdr:cNvPr id="661" name="テキスト ボックス 660"/>
        <xdr:cNvSpPr txBox="1"/>
      </xdr:nvSpPr>
      <xdr:spPr>
        <a:xfrm>
          <a:off x="12547111" y="1639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51415</xdr:rowOff>
    </xdr:from>
    <xdr:to>
      <xdr:col>23</xdr:col>
      <xdr:colOff>568325</xdr:colOff>
      <xdr:row>97</xdr:row>
      <xdr:rowOff>153015</xdr:rowOff>
    </xdr:to>
    <xdr:sp macro="" textlink="">
      <xdr:nvSpPr>
        <xdr:cNvPr id="667" name="円/楕円 666"/>
        <xdr:cNvSpPr/>
      </xdr:nvSpPr>
      <xdr:spPr>
        <a:xfrm>
          <a:off x="16268700" y="166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10792</xdr:rowOff>
    </xdr:from>
    <xdr:ext cx="534377" cy="259045"/>
    <xdr:sp macro="" textlink="">
      <xdr:nvSpPr>
        <xdr:cNvPr id="668" name="積立金該当値テキスト"/>
        <xdr:cNvSpPr txBox="1"/>
      </xdr:nvSpPr>
      <xdr:spPr>
        <a:xfrm>
          <a:off x="16370300" y="164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16,559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104994</xdr:rowOff>
    </xdr:from>
    <xdr:to>
      <xdr:col>22</xdr:col>
      <xdr:colOff>415925</xdr:colOff>
      <xdr:row>98</xdr:row>
      <xdr:rowOff>35144</xdr:rowOff>
    </xdr:to>
    <xdr:sp macro="" textlink="">
      <xdr:nvSpPr>
        <xdr:cNvPr id="669" name="円/楕円 668"/>
        <xdr:cNvSpPr/>
      </xdr:nvSpPr>
      <xdr:spPr>
        <a:xfrm>
          <a:off x="15430500" y="167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26271</xdr:rowOff>
    </xdr:from>
    <xdr:ext cx="469744" cy="259045"/>
    <xdr:sp macro="" textlink="">
      <xdr:nvSpPr>
        <xdr:cNvPr id="670" name="テキスト ボックス 669"/>
        <xdr:cNvSpPr txBox="1"/>
      </xdr:nvSpPr>
      <xdr:spPr>
        <a:xfrm>
          <a:off x="15246427" y="1682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130494</xdr:rowOff>
    </xdr:from>
    <xdr:to>
      <xdr:col>21</xdr:col>
      <xdr:colOff>212725</xdr:colOff>
      <xdr:row>98</xdr:row>
      <xdr:rowOff>60644</xdr:rowOff>
    </xdr:to>
    <xdr:sp macro="" textlink="">
      <xdr:nvSpPr>
        <xdr:cNvPr id="671" name="円/楕円 670"/>
        <xdr:cNvSpPr/>
      </xdr:nvSpPr>
      <xdr:spPr>
        <a:xfrm>
          <a:off x="14541500" y="1676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51771</xdr:rowOff>
    </xdr:from>
    <xdr:ext cx="469744" cy="259045"/>
    <xdr:sp macro="" textlink="">
      <xdr:nvSpPr>
        <xdr:cNvPr id="672" name="テキスト ボックス 671"/>
        <xdr:cNvSpPr txBox="1"/>
      </xdr:nvSpPr>
      <xdr:spPr>
        <a:xfrm>
          <a:off x="14357427" y="1685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144621</xdr:rowOff>
    </xdr:from>
    <xdr:to>
      <xdr:col>20</xdr:col>
      <xdr:colOff>9525</xdr:colOff>
      <xdr:row>98</xdr:row>
      <xdr:rowOff>74771</xdr:rowOff>
    </xdr:to>
    <xdr:sp macro="" textlink="">
      <xdr:nvSpPr>
        <xdr:cNvPr id="673" name="円/楕円 672"/>
        <xdr:cNvSpPr/>
      </xdr:nvSpPr>
      <xdr:spPr>
        <a:xfrm>
          <a:off x="13652500" y="1677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98</xdr:row>
      <xdr:rowOff>65898</xdr:rowOff>
    </xdr:from>
    <xdr:ext cx="378565" cy="259045"/>
    <xdr:sp macro="" textlink="">
      <xdr:nvSpPr>
        <xdr:cNvPr id="674" name="テキスト ボックス 673"/>
        <xdr:cNvSpPr txBox="1"/>
      </xdr:nvSpPr>
      <xdr:spPr>
        <a:xfrm>
          <a:off x="13514017" y="16867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130180</xdr:rowOff>
    </xdr:from>
    <xdr:to>
      <xdr:col>18</xdr:col>
      <xdr:colOff>492125</xdr:colOff>
      <xdr:row>98</xdr:row>
      <xdr:rowOff>60330</xdr:rowOff>
    </xdr:to>
    <xdr:sp macro="" textlink="">
      <xdr:nvSpPr>
        <xdr:cNvPr id="675" name="円/楕円 674"/>
        <xdr:cNvSpPr/>
      </xdr:nvSpPr>
      <xdr:spPr>
        <a:xfrm>
          <a:off x="12763500" y="167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51457</xdr:rowOff>
    </xdr:from>
    <xdr:ext cx="469744" cy="259045"/>
    <xdr:sp macro="" textlink="">
      <xdr:nvSpPr>
        <xdr:cNvPr id="676" name="テキスト ボックス 675"/>
        <xdr:cNvSpPr txBox="1"/>
      </xdr:nvSpPr>
      <xdr:spPr>
        <a:xfrm>
          <a:off x="12579427" y="168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5" name="直線コネクタ 70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8" name="直線コネクタ 70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88062</xdr:rowOff>
    </xdr:from>
    <xdr:to>
      <xdr:col>31</xdr:col>
      <xdr:colOff>85725</xdr:colOff>
      <xdr:row>39</xdr:row>
      <xdr:rowOff>18212</xdr:rowOff>
    </xdr:to>
    <xdr:sp macro="" textlink="">
      <xdr:nvSpPr>
        <xdr:cNvPr id="709" name="フローチャート : 判断 708"/>
        <xdr:cNvSpPr/>
      </xdr:nvSpPr>
      <xdr:spPr>
        <a:xfrm>
          <a:off x="21272500" y="66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34739</xdr:rowOff>
    </xdr:from>
    <xdr:ext cx="469744" cy="259045"/>
    <xdr:sp macro="" textlink="">
      <xdr:nvSpPr>
        <xdr:cNvPr id="710" name="テキスト ボックス 709"/>
        <xdr:cNvSpPr txBox="1"/>
      </xdr:nvSpPr>
      <xdr:spPr>
        <a:xfrm>
          <a:off x="21088427" y="63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1" name="直線コネクタ 71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147193</xdr:rowOff>
    </xdr:from>
    <xdr:to>
      <xdr:col>29</xdr:col>
      <xdr:colOff>568325</xdr:colOff>
      <xdr:row>38</xdr:row>
      <xdr:rowOff>77343</xdr:rowOff>
    </xdr:to>
    <xdr:sp macro="" textlink="">
      <xdr:nvSpPr>
        <xdr:cNvPr id="712" name="フローチャート : 判断 711"/>
        <xdr:cNvSpPr/>
      </xdr:nvSpPr>
      <xdr:spPr>
        <a:xfrm>
          <a:off x="20383500" y="649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93870</xdr:rowOff>
    </xdr:from>
    <xdr:ext cx="469744" cy="259045"/>
    <xdr:sp macro="" textlink="">
      <xdr:nvSpPr>
        <xdr:cNvPr id="713" name="テキスト ボックス 712"/>
        <xdr:cNvSpPr txBox="1"/>
      </xdr:nvSpPr>
      <xdr:spPr>
        <a:xfrm>
          <a:off x="20199427" y="626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4" name="直線コネクタ 71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22606</xdr:rowOff>
    </xdr:from>
    <xdr:to>
      <xdr:col>28</xdr:col>
      <xdr:colOff>365125</xdr:colOff>
      <xdr:row>38</xdr:row>
      <xdr:rowOff>124206</xdr:rowOff>
    </xdr:to>
    <xdr:sp macro="" textlink="">
      <xdr:nvSpPr>
        <xdr:cNvPr id="715" name="フローチャート : 判断 714"/>
        <xdr:cNvSpPr/>
      </xdr:nvSpPr>
      <xdr:spPr>
        <a:xfrm>
          <a:off x="19494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140733</xdr:rowOff>
    </xdr:from>
    <xdr:ext cx="469744" cy="259045"/>
    <xdr:sp macro="" textlink="">
      <xdr:nvSpPr>
        <xdr:cNvPr id="716" name="テキスト ボックス 715"/>
        <xdr:cNvSpPr txBox="1"/>
      </xdr:nvSpPr>
      <xdr:spPr>
        <a:xfrm>
          <a:off x="19310427" y="631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169291</xdr:rowOff>
    </xdr:from>
    <xdr:to>
      <xdr:col>27</xdr:col>
      <xdr:colOff>161925</xdr:colOff>
      <xdr:row>38</xdr:row>
      <xdr:rowOff>99441</xdr:rowOff>
    </xdr:to>
    <xdr:sp macro="" textlink="">
      <xdr:nvSpPr>
        <xdr:cNvPr id="717" name="フローチャート : 判断 716"/>
        <xdr:cNvSpPr/>
      </xdr:nvSpPr>
      <xdr:spPr>
        <a:xfrm>
          <a:off x="18605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115968</xdr:rowOff>
    </xdr:from>
    <xdr:ext cx="469744" cy="259045"/>
    <xdr:sp macro="" textlink="">
      <xdr:nvSpPr>
        <xdr:cNvPr id="718" name="テキスト ボックス 717"/>
        <xdr:cNvSpPr txBox="1"/>
      </xdr:nvSpPr>
      <xdr:spPr>
        <a:xfrm>
          <a:off x="18421427" y="628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4" name="円/楕円 72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6" name="円/楕円 72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7" name="テキスト ボックス 72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8" name="円/楕円 72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9" name="テキスト ボックス 72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0" name="円/楕円 72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1" name="テキスト ボックス 73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2" name="円/楕円 73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3" name="テキスト ボックス 73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41761</xdr:rowOff>
    </xdr:from>
    <xdr:to>
      <xdr:col>32</xdr:col>
      <xdr:colOff>187325</xdr:colOff>
      <xdr:row>58</xdr:row>
      <xdr:rowOff>42414</xdr:rowOff>
    </xdr:to>
    <xdr:cxnSp macro="">
      <xdr:nvCxnSpPr>
        <xdr:cNvPr id="764" name="直線コネクタ 763"/>
        <xdr:cNvCxnSpPr/>
      </xdr:nvCxnSpPr>
      <xdr:spPr>
        <a:xfrm>
          <a:off x="21323300" y="9985861"/>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113374</xdr:rowOff>
    </xdr:from>
    <xdr:ext cx="469744" cy="259045"/>
    <xdr:sp macro="" textlink="">
      <xdr:nvSpPr>
        <xdr:cNvPr id="765" name="貸付金平均値テキスト"/>
        <xdr:cNvSpPr txBox="1"/>
      </xdr:nvSpPr>
      <xdr:spPr>
        <a:xfrm>
          <a:off x="22212300" y="1005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2605</xdr:rowOff>
    </xdr:from>
    <xdr:to>
      <xdr:col>31</xdr:col>
      <xdr:colOff>34925</xdr:colOff>
      <xdr:row>58</xdr:row>
      <xdr:rowOff>41761</xdr:rowOff>
    </xdr:to>
    <xdr:cxnSp macro="">
      <xdr:nvCxnSpPr>
        <xdr:cNvPr id="767" name="直線コネクタ 766"/>
        <xdr:cNvCxnSpPr/>
      </xdr:nvCxnSpPr>
      <xdr:spPr>
        <a:xfrm>
          <a:off x="20434300" y="9946705"/>
          <a:ext cx="889000" cy="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79201</xdr:rowOff>
    </xdr:from>
    <xdr:to>
      <xdr:col>31</xdr:col>
      <xdr:colOff>85725</xdr:colOff>
      <xdr:row>59</xdr:row>
      <xdr:rowOff>9351</xdr:rowOff>
    </xdr:to>
    <xdr:sp macro="" textlink="">
      <xdr:nvSpPr>
        <xdr:cNvPr id="768" name="フローチャート : 判断 767"/>
        <xdr:cNvSpPr/>
      </xdr:nvSpPr>
      <xdr:spPr>
        <a:xfrm>
          <a:off x="21272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478</xdr:rowOff>
    </xdr:from>
    <xdr:ext cx="469744" cy="259045"/>
    <xdr:sp macro="" textlink="">
      <xdr:nvSpPr>
        <xdr:cNvPr id="769" name="テキスト ボックス 768"/>
        <xdr:cNvSpPr txBox="1"/>
      </xdr:nvSpPr>
      <xdr:spPr>
        <a:xfrm>
          <a:off x="21088427" y="10116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38789</xdr:rowOff>
    </xdr:from>
    <xdr:to>
      <xdr:col>29</xdr:col>
      <xdr:colOff>517525</xdr:colOff>
      <xdr:row>58</xdr:row>
      <xdr:rowOff>2605</xdr:rowOff>
    </xdr:to>
    <xdr:cxnSp macro="">
      <xdr:nvCxnSpPr>
        <xdr:cNvPr id="770" name="直線コネクタ 769"/>
        <xdr:cNvCxnSpPr/>
      </xdr:nvCxnSpPr>
      <xdr:spPr>
        <a:xfrm>
          <a:off x="19545300" y="9811439"/>
          <a:ext cx="889000" cy="13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57614</xdr:rowOff>
    </xdr:from>
    <xdr:to>
      <xdr:col>29</xdr:col>
      <xdr:colOff>568325</xdr:colOff>
      <xdr:row>58</xdr:row>
      <xdr:rowOff>159214</xdr:rowOff>
    </xdr:to>
    <xdr:sp macro="" textlink="">
      <xdr:nvSpPr>
        <xdr:cNvPr id="771" name="フローチャート : 判断 770"/>
        <xdr:cNvSpPr/>
      </xdr:nvSpPr>
      <xdr:spPr>
        <a:xfrm>
          <a:off x="20383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150341</xdr:rowOff>
    </xdr:from>
    <xdr:ext cx="469744" cy="259045"/>
    <xdr:sp macro="" textlink="">
      <xdr:nvSpPr>
        <xdr:cNvPr id="772" name="テキスト ボックス 771"/>
        <xdr:cNvSpPr txBox="1"/>
      </xdr:nvSpPr>
      <xdr:spPr>
        <a:xfrm>
          <a:off x="20199427" y="100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38789</xdr:rowOff>
    </xdr:from>
    <xdr:to>
      <xdr:col>28</xdr:col>
      <xdr:colOff>314325</xdr:colOff>
      <xdr:row>57</xdr:row>
      <xdr:rowOff>163475</xdr:rowOff>
    </xdr:to>
    <xdr:cxnSp macro="">
      <xdr:nvCxnSpPr>
        <xdr:cNvPr id="773" name="直線コネクタ 772"/>
        <xdr:cNvCxnSpPr/>
      </xdr:nvCxnSpPr>
      <xdr:spPr>
        <a:xfrm flipV="1">
          <a:off x="18656300" y="9811439"/>
          <a:ext cx="889000" cy="12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29235</xdr:rowOff>
    </xdr:from>
    <xdr:to>
      <xdr:col>28</xdr:col>
      <xdr:colOff>365125</xdr:colOff>
      <xdr:row>58</xdr:row>
      <xdr:rowOff>130835</xdr:rowOff>
    </xdr:to>
    <xdr:sp macro="" textlink="">
      <xdr:nvSpPr>
        <xdr:cNvPr id="774" name="フローチャート : 判断 773"/>
        <xdr:cNvSpPr/>
      </xdr:nvSpPr>
      <xdr:spPr>
        <a:xfrm>
          <a:off x="19494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121962</xdr:rowOff>
    </xdr:from>
    <xdr:ext cx="469744" cy="259045"/>
    <xdr:sp macro="" textlink="">
      <xdr:nvSpPr>
        <xdr:cNvPr id="775" name="テキスト ボックス 774"/>
        <xdr:cNvSpPr txBox="1"/>
      </xdr:nvSpPr>
      <xdr:spPr>
        <a:xfrm>
          <a:off x="19310427" y="1006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30770</xdr:rowOff>
    </xdr:from>
    <xdr:to>
      <xdr:col>27</xdr:col>
      <xdr:colOff>161925</xdr:colOff>
      <xdr:row>58</xdr:row>
      <xdr:rowOff>132370</xdr:rowOff>
    </xdr:to>
    <xdr:sp macro="" textlink="">
      <xdr:nvSpPr>
        <xdr:cNvPr id="776" name="フローチャート : 判断 775"/>
        <xdr:cNvSpPr/>
      </xdr:nvSpPr>
      <xdr:spPr>
        <a:xfrm>
          <a:off x="18605500" y="9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123497</xdr:rowOff>
    </xdr:from>
    <xdr:ext cx="469744" cy="259045"/>
    <xdr:sp macro="" textlink="">
      <xdr:nvSpPr>
        <xdr:cNvPr id="777" name="テキスト ボックス 776"/>
        <xdr:cNvSpPr txBox="1"/>
      </xdr:nvSpPr>
      <xdr:spPr>
        <a:xfrm>
          <a:off x="18421427" y="100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163064</xdr:rowOff>
    </xdr:from>
    <xdr:to>
      <xdr:col>32</xdr:col>
      <xdr:colOff>238125</xdr:colOff>
      <xdr:row>58</xdr:row>
      <xdr:rowOff>93214</xdr:rowOff>
    </xdr:to>
    <xdr:sp macro="" textlink="">
      <xdr:nvSpPr>
        <xdr:cNvPr id="783" name="円/楕円 782"/>
        <xdr:cNvSpPr/>
      </xdr:nvSpPr>
      <xdr:spPr>
        <a:xfrm>
          <a:off x="22110700" y="99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14491</xdr:rowOff>
    </xdr:from>
    <xdr:ext cx="469744" cy="259045"/>
    <xdr:sp macro="" textlink="">
      <xdr:nvSpPr>
        <xdr:cNvPr id="784" name="貸付金該当値テキスト"/>
        <xdr:cNvSpPr txBox="1"/>
      </xdr:nvSpPr>
      <xdr:spPr>
        <a:xfrm>
          <a:off x="22212300" y="978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162411</xdr:rowOff>
    </xdr:from>
    <xdr:to>
      <xdr:col>31</xdr:col>
      <xdr:colOff>85725</xdr:colOff>
      <xdr:row>58</xdr:row>
      <xdr:rowOff>92561</xdr:rowOff>
    </xdr:to>
    <xdr:sp macro="" textlink="">
      <xdr:nvSpPr>
        <xdr:cNvPr id="785" name="円/楕円 784"/>
        <xdr:cNvSpPr/>
      </xdr:nvSpPr>
      <xdr:spPr>
        <a:xfrm>
          <a:off x="21272500" y="993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109088</xdr:rowOff>
    </xdr:from>
    <xdr:ext cx="469744" cy="259045"/>
    <xdr:sp macro="" textlink="">
      <xdr:nvSpPr>
        <xdr:cNvPr id="786" name="テキスト ボックス 785"/>
        <xdr:cNvSpPr txBox="1"/>
      </xdr:nvSpPr>
      <xdr:spPr>
        <a:xfrm>
          <a:off x="21088427" y="971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123255</xdr:rowOff>
    </xdr:from>
    <xdr:to>
      <xdr:col>29</xdr:col>
      <xdr:colOff>568325</xdr:colOff>
      <xdr:row>58</xdr:row>
      <xdr:rowOff>53405</xdr:rowOff>
    </xdr:to>
    <xdr:sp macro="" textlink="">
      <xdr:nvSpPr>
        <xdr:cNvPr id="787" name="円/楕円 786"/>
        <xdr:cNvSpPr/>
      </xdr:nvSpPr>
      <xdr:spPr>
        <a:xfrm>
          <a:off x="20383500" y="989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69932</xdr:rowOff>
    </xdr:from>
    <xdr:ext cx="469744" cy="259045"/>
    <xdr:sp macro="" textlink="">
      <xdr:nvSpPr>
        <xdr:cNvPr id="788" name="テキスト ボックス 787"/>
        <xdr:cNvSpPr txBox="1"/>
      </xdr:nvSpPr>
      <xdr:spPr>
        <a:xfrm>
          <a:off x="20199427" y="967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159439</xdr:rowOff>
    </xdr:from>
    <xdr:to>
      <xdr:col>28</xdr:col>
      <xdr:colOff>365125</xdr:colOff>
      <xdr:row>57</xdr:row>
      <xdr:rowOff>89589</xdr:rowOff>
    </xdr:to>
    <xdr:sp macro="" textlink="">
      <xdr:nvSpPr>
        <xdr:cNvPr id="789" name="円/楕円 788"/>
        <xdr:cNvSpPr/>
      </xdr:nvSpPr>
      <xdr:spPr>
        <a:xfrm>
          <a:off x="19494500" y="97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106116</xdr:rowOff>
    </xdr:from>
    <xdr:ext cx="534377" cy="259045"/>
    <xdr:sp macro="" textlink="">
      <xdr:nvSpPr>
        <xdr:cNvPr id="790" name="テキスト ボックス 789"/>
        <xdr:cNvSpPr txBox="1"/>
      </xdr:nvSpPr>
      <xdr:spPr>
        <a:xfrm>
          <a:off x="19278111" y="95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112675</xdr:rowOff>
    </xdr:from>
    <xdr:to>
      <xdr:col>27</xdr:col>
      <xdr:colOff>161925</xdr:colOff>
      <xdr:row>58</xdr:row>
      <xdr:rowOff>42825</xdr:rowOff>
    </xdr:to>
    <xdr:sp macro="" textlink="">
      <xdr:nvSpPr>
        <xdr:cNvPr id="791" name="円/楕円 790"/>
        <xdr:cNvSpPr/>
      </xdr:nvSpPr>
      <xdr:spPr>
        <a:xfrm>
          <a:off x="18605500" y="98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59352</xdr:rowOff>
    </xdr:from>
    <xdr:ext cx="469744" cy="259045"/>
    <xdr:sp macro="" textlink="">
      <xdr:nvSpPr>
        <xdr:cNvPr id="792" name="テキスト ボックス 791"/>
        <xdr:cNvSpPr txBox="1"/>
      </xdr:nvSpPr>
      <xdr:spPr>
        <a:xfrm>
          <a:off x="18421427" y="966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162781</xdr:rowOff>
    </xdr:from>
    <xdr:to>
      <xdr:col>32</xdr:col>
      <xdr:colOff>187325</xdr:colOff>
      <xdr:row>77</xdr:row>
      <xdr:rowOff>23701</xdr:rowOff>
    </xdr:to>
    <xdr:cxnSp macro="">
      <xdr:nvCxnSpPr>
        <xdr:cNvPr id="821" name="直線コネクタ 820"/>
        <xdr:cNvCxnSpPr/>
      </xdr:nvCxnSpPr>
      <xdr:spPr>
        <a:xfrm flipV="1">
          <a:off x="21323300" y="13192981"/>
          <a:ext cx="838200" cy="3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23701</xdr:rowOff>
    </xdr:from>
    <xdr:to>
      <xdr:col>31</xdr:col>
      <xdr:colOff>34925</xdr:colOff>
      <xdr:row>77</xdr:row>
      <xdr:rowOff>38033</xdr:rowOff>
    </xdr:to>
    <xdr:cxnSp macro="">
      <xdr:nvCxnSpPr>
        <xdr:cNvPr id="824" name="直線コネクタ 823"/>
        <xdr:cNvCxnSpPr/>
      </xdr:nvCxnSpPr>
      <xdr:spPr>
        <a:xfrm flipV="1">
          <a:off x="20434300" y="13225351"/>
          <a:ext cx="889000" cy="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2665</xdr:rowOff>
    </xdr:from>
    <xdr:to>
      <xdr:col>31</xdr:col>
      <xdr:colOff>85725</xdr:colOff>
      <xdr:row>77</xdr:row>
      <xdr:rowOff>104265</xdr:rowOff>
    </xdr:to>
    <xdr:sp macro="" textlink="">
      <xdr:nvSpPr>
        <xdr:cNvPr id="825" name="フローチャート : 判断 824"/>
        <xdr:cNvSpPr/>
      </xdr:nvSpPr>
      <xdr:spPr>
        <a:xfrm>
          <a:off x="21272500" y="1320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95392</xdr:rowOff>
    </xdr:from>
    <xdr:ext cx="534377" cy="259045"/>
    <xdr:sp macro="" textlink="">
      <xdr:nvSpPr>
        <xdr:cNvPr id="826" name="テキスト ボックス 825"/>
        <xdr:cNvSpPr txBox="1"/>
      </xdr:nvSpPr>
      <xdr:spPr>
        <a:xfrm>
          <a:off x="21056111" y="1329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38033</xdr:rowOff>
    </xdr:from>
    <xdr:to>
      <xdr:col>29</xdr:col>
      <xdr:colOff>517525</xdr:colOff>
      <xdr:row>77</xdr:row>
      <xdr:rowOff>50881</xdr:rowOff>
    </xdr:to>
    <xdr:cxnSp macro="">
      <xdr:nvCxnSpPr>
        <xdr:cNvPr id="827" name="直線コネクタ 826"/>
        <xdr:cNvCxnSpPr/>
      </xdr:nvCxnSpPr>
      <xdr:spPr>
        <a:xfrm flipV="1">
          <a:off x="19545300" y="13239683"/>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18994</xdr:rowOff>
    </xdr:from>
    <xdr:to>
      <xdr:col>29</xdr:col>
      <xdr:colOff>568325</xdr:colOff>
      <xdr:row>77</xdr:row>
      <xdr:rowOff>120594</xdr:rowOff>
    </xdr:to>
    <xdr:sp macro="" textlink="">
      <xdr:nvSpPr>
        <xdr:cNvPr id="828" name="フローチャート : 判断 827"/>
        <xdr:cNvSpPr/>
      </xdr:nvSpPr>
      <xdr:spPr>
        <a:xfrm>
          <a:off x="20383500" y="132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111721</xdr:rowOff>
    </xdr:from>
    <xdr:ext cx="534377" cy="259045"/>
    <xdr:sp macro="" textlink="">
      <xdr:nvSpPr>
        <xdr:cNvPr id="829" name="テキスト ボックス 828"/>
        <xdr:cNvSpPr txBox="1"/>
      </xdr:nvSpPr>
      <xdr:spPr>
        <a:xfrm>
          <a:off x="20167111" y="1331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25743</xdr:rowOff>
    </xdr:from>
    <xdr:to>
      <xdr:col>28</xdr:col>
      <xdr:colOff>314325</xdr:colOff>
      <xdr:row>77</xdr:row>
      <xdr:rowOff>50881</xdr:rowOff>
    </xdr:to>
    <xdr:cxnSp macro="">
      <xdr:nvCxnSpPr>
        <xdr:cNvPr id="830" name="直線コネクタ 829"/>
        <xdr:cNvCxnSpPr/>
      </xdr:nvCxnSpPr>
      <xdr:spPr>
        <a:xfrm>
          <a:off x="18656300" y="13227393"/>
          <a:ext cx="889000" cy="2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31682</xdr:rowOff>
    </xdr:from>
    <xdr:to>
      <xdr:col>28</xdr:col>
      <xdr:colOff>365125</xdr:colOff>
      <xdr:row>77</xdr:row>
      <xdr:rowOff>133282</xdr:rowOff>
    </xdr:to>
    <xdr:sp macro="" textlink="">
      <xdr:nvSpPr>
        <xdr:cNvPr id="831" name="フローチャート : 判断 830"/>
        <xdr:cNvSpPr/>
      </xdr:nvSpPr>
      <xdr:spPr>
        <a:xfrm>
          <a:off x="19494500" y="1323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124409</xdr:rowOff>
    </xdr:from>
    <xdr:ext cx="534377" cy="259045"/>
    <xdr:sp macro="" textlink="">
      <xdr:nvSpPr>
        <xdr:cNvPr id="832" name="テキスト ボックス 831"/>
        <xdr:cNvSpPr txBox="1"/>
      </xdr:nvSpPr>
      <xdr:spPr>
        <a:xfrm>
          <a:off x="19278111" y="13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43196</xdr:rowOff>
    </xdr:from>
    <xdr:to>
      <xdr:col>27</xdr:col>
      <xdr:colOff>161925</xdr:colOff>
      <xdr:row>77</xdr:row>
      <xdr:rowOff>144796</xdr:rowOff>
    </xdr:to>
    <xdr:sp macro="" textlink="">
      <xdr:nvSpPr>
        <xdr:cNvPr id="833" name="フローチャート : 判断 832"/>
        <xdr:cNvSpPr/>
      </xdr:nvSpPr>
      <xdr:spPr>
        <a:xfrm>
          <a:off x="18605500" y="1324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135923</xdr:rowOff>
    </xdr:from>
    <xdr:ext cx="534377" cy="259045"/>
    <xdr:sp macro="" textlink="">
      <xdr:nvSpPr>
        <xdr:cNvPr id="834" name="テキスト ボックス 833"/>
        <xdr:cNvSpPr txBox="1"/>
      </xdr:nvSpPr>
      <xdr:spPr>
        <a:xfrm>
          <a:off x="18389111" y="133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38,498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111981</xdr:rowOff>
    </xdr:from>
    <xdr:to>
      <xdr:col>32</xdr:col>
      <xdr:colOff>238125</xdr:colOff>
      <xdr:row>77</xdr:row>
      <xdr:rowOff>42131</xdr:rowOff>
    </xdr:to>
    <xdr:sp macro="" textlink="">
      <xdr:nvSpPr>
        <xdr:cNvPr id="840" name="円/楕円 839"/>
        <xdr:cNvSpPr/>
      </xdr:nvSpPr>
      <xdr:spPr>
        <a:xfrm>
          <a:off x="22110700" y="131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134858</xdr:rowOff>
    </xdr:from>
    <xdr:ext cx="534377" cy="259045"/>
    <xdr:sp macro="" textlink="">
      <xdr:nvSpPr>
        <xdr:cNvPr id="841" name="繰出金該当値テキスト"/>
        <xdr:cNvSpPr txBox="1"/>
      </xdr:nvSpPr>
      <xdr:spPr>
        <a:xfrm>
          <a:off x="22212300" y="129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51,971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144351</xdr:rowOff>
    </xdr:from>
    <xdr:to>
      <xdr:col>31</xdr:col>
      <xdr:colOff>85725</xdr:colOff>
      <xdr:row>77</xdr:row>
      <xdr:rowOff>74501</xdr:rowOff>
    </xdr:to>
    <xdr:sp macro="" textlink="">
      <xdr:nvSpPr>
        <xdr:cNvPr id="842" name="円/楕円 841"/>
        <xdr:cNvSpPr/>
      </xdr:nvSpPr>
      <xdr:spPr>
        <a:xfrm>
          <a:off x="21272500" y="131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91028</xdr:rowOff>
    </xdr:from>
    <xdr:ext cx="534377" cy="259045"/>
    <xdr:sp macro="" textlink="">
      <xdr:nvSpPr>
        <xdr:cNvPr id="843" name="テキスト ボックス 842"/>
        <xdr:cNvSpPr txBox="1"/>
      </xdr:nvSpPr>
      <xdr:spPr>
        <a:xfrm>
          <a:off x="21056111" y="1294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158683</xdr:rowOff>
    </xdr:from>
    <xdr:to>
      <xdr:col>29</xdr:col>
      <xdr:colOff>568325</xdr:colOff>
      <xdr:row>77</xdr:row>
      <xdr:rowOff>88833</xdr:rowOff>
    </xdr:to>
    <xdr:sp macro="" textlink="">
      <xdr:nvSpPr>
        <xdr:cNvPr id="844" name="円/楕円 843"/>
        <xdr:cNvSpPr/>
      </xdr:nvSpPr>
      <xdr:spPr>
        <a:xfrm>
          <a:off x="20383500" y="1318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105361</xdr:rowOff>
    </xdr:from>
    <xdr:ext cx="534377" cy="259045"/>
    <xdr:sp macro="" textlink="">
      <xdr:nvSpPr>
        <xdr:cNvPr id="845" name="テキスト ボックス 844"/>
        <xdr:cNvSpPr txBox="1"/>
      </xdr:nvSpPr>
      <xdr:spPr>
        <a:xfrm>
          <a:off x="20167111" y="1296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81</xdr:rowOff>
    </xdr:from>
    <xdr:to>
      <xdr:col>28</xdr:col>
      <xdr:colOff>365125</xdr:colOff>
      <xdr:row>77</xdr:row>
      <xdr:rowOff>101681</xdr:rowOff>
    </xdr:to>
    <xdr:sp macro="" textlink="">
      <xdr:nvSpPr>
        <xdr:cNvPr id="846" name="円/楕円 845"/>
        <xdr:cNvSpPr/>
      </xdr:nvSpPr>
      <xdr:spPr>
        <a:xfrm>
          <a:off x="19494500" y="1320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118208</xdr:rowOff>
    </xdr:from>
    <xdr:ext cx="534377" cy="259045"/>
    <xdr:sp macro="" textlink="">
      <xdr:nvSpPr>
        <xdr:cNvPr id="847" name="テキスト ボックス 846"/>
        <xdr:cNvSpPr txBox="1"/>
      </xdr:nvSpPr>
      <xdr:spPr>
        <a:xfrm>
          <a:off x="19278111" y="1297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146393</xdr:rowOff>
    </xdr:from>
    <xdr:to>
      <xdr:col>27</xdr:col>
      <xdr:colOff>161925</xdr:colOff>
      <xdr:row>77</xdr:row>
      <xdr:rowOff>76543</xdr:rowOff>
    </xdr:to>
    <xdr:sp macro="" textlink="">
      <xdr:nvSpPr>
        <xdr:cNvPr id="848" name="円/楕円 847"/>
        <xdr:cNvSpPr/>
      </xdr:nvSpPr>
      <xdr:spPr>
        <a:xfrm>
          <a:off x="18605500" y="131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93070</xdr:rowOff>
    </xdr:from>
    <xdr:ext cx="534377" cy="259045"/>
    <xdr:sp macro="" textlink="">
      <xdr:nvSpPr>
        <xdr:cNvPr id="849" name="テキスト ボックス 848"/>
        <xdr:cNvSpPr txBox="1"/>
      </xdr:nvSpPr>
      <xdr:spPr>
        <a:xfrm>
          <a:off x="18389111" y="129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0" name="直線コネクタ 85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1" name="テキスト ボックス 86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2" name="直線コネクタ 86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3" name="テキスト ボックス 86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5" name="直線コネクタ 86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7" name="直線コネクタ 86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0" name="直線コネクタ 86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2" name="フローチャート : 判断 87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3" name="直線コネクタ 87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4" name="フローチャート : 判断 87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5" name="テキスト ボックス 87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6" name="直線コネクタ 87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7" name="フローチャート : 判断 87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8" name="テキスト ボックス 87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9" name="直線コネクタ 87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0" name="フローチャート : 判断 87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1" name="テキスト ボックス 88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フローチャート : 判断 88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3" name="テキスト ボックス 88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4" name="テキスト ボックス 88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5" name="テキスト ボックス 88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6" name="テキスト ボックス 88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7" name="テキスト ボックス 88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8" name="テキスト ボックス 88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円/楕円 88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1" name="円/楕円 89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2" name="テキスト ボックス 89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3" name="円/楕円 89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4" name="テキスト ボックス 89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5" name="円/楕円 89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6" name="テキスト ボックス 89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7" name="円/楕円 89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8" name="テキスト ボックス 89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9" name="正方形/長方形 89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0" name="正方形/長方形 89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1" name="テキスト ボックス 90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歳出決算総額は、住民一人当たり</a:t>
          </a:r>
          <a:r>
            <a:rPr kumimoji="1" lang="en-US" altLang="ja-JP" sz="1300">
              <a:solidFill>
                <a:schemeClr val="dk1"/>
              </a:solidFill>
              <a:latin typeface="+mn-lt"/>
              <a:ea typeface="+mn-ea"/>
              <a:cs typeface="+mn-cs"/>
            </a:rPr>
            <a:t>411,535</a:t>
          </a:r>
          <a:r>
            <a:rPr kumimoji="1" lang="ja-JP" altLang="ja-JP" sz="1300">
              <a:solidFill>
                <a:schemeClr val="dk1"/>
              </a:solidFill>
              <a:latin typeface="+mn-lt"/>
              <a:ea typeface="+mn-ea"/>
              <a:cs typeface="+mn-cs"/>
            </a:rPr>
            <a:t>円となっている。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物件費については、従来から類似団体や全国平均と比較して高い数値にあるものがさらに増加傾向である。しかし、ひとつの要因として業務の効率化のための外部委託経費の増が含まれるため、他の経費との相関を分析しつつ、今後の圧縮に努め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人件費については、類似団体平均が減少傾向にある中で平均を上回る結果となり、本市では人員面での行政改革が他団体に対して進んでいないことがわかる。また、平成２８年度以降は、平成３０年度に実施される福井国体に係る任期付き職員も大きく計上される見込のため、人件費の圧縮に一層取り組む必要があると考えられる。維持補修費については類似団体に対して約２倍、全国平均に対して１．５倍と多額な経費がかかっているが、これは電源三法交付金を活用して建設した施設が多く、その維持管理に経費がかかっているものである。したがって平成２８年度に策定した公共施設等総合管理計画に掲げる基本方針に基づき公共施設の総量縮減に取り組むことで、維持補修費の圧縮及び更新経費の財源確保を実現し、健全な財政運営を目指す。</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減少している経費としては、起債の発行抑制を目的として普通建設事業の抑制を図っているため、顕著な減少傾向が見られるとともに、公債費も減少傾向を維持している。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福井県敦賀市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67,267
66,491
251.39
29,297,927
27,682,691
1,519,245
15,839,545
19,916,586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7.9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32</xdr:row>
      <xdr:rowOff>68453</xdr:rowOff>
    </xdr:from>
    <xdr:to>
      <xdr:col>6</xdr:col>
      <xdr:colOff>510540</xdr:colOff>
      <xdr:row>38</xdr:row>
      <xdr:rowOff>18542</xdr:rowOff>
    </xdr:to>
    <xdr:cxnSp macro="">
      <xdr:nvCxnSpPr>
        <xdr:cNvPr id="56" name="直線コネクタ 55"/>
        <xdr:cNvCxnSpPr/>
      </xdr:nvCxnSpPr>
      <xdr:spPr>
        <a:xfrm flipV="1">
          <a:off x="4633595" y="5554853"/>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22369</xdr:rowOff>
    </xdr:from>
    <xdr:ext cx="469744" cy="259045"/>
    <xdr:sp macro="" textlink="">
      <xdr:nvSpPr>
        <xdr:cNvPr id="57" name="議会費最小値テキスト"/>
        <xdr:cNvSpPr txBox="1"/>
      </xdr:nvSpPr>
      <xdr:spPr>
        <a:xfrm>
          <a:off x="4686300" y="653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38</xdr:row>
      <xdr:rowOff>18542</xdr:rowOff>
    </xdr:from>
    <xdr:to>
      <xdr:col>6</xdr:col>
      <xdr:colOff>600075</xdr:colOff>
      <xdr:row>38</xdr:row>
      <xdr:rowOff>18542</xdr:rowOff>
    </xdr:to>
    <xdr:cxnSp macro="">
      <xdr:nvCxnSpPr>
        <xdr:cNvPr id="58" name="直線コネクタ 57"/>
        <xdr:cNvCxnSpPr/>
      </xdr:nvCxnSpPr>
      <xdr:spPr>
        <a:xfrm>
          <a:off x="4546600" y="653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31</xdr:row>
      <xdr:rowOff>15130</xdr:rowOff>
    </xdr:from>
    <xdr:ext cx="469744" cy="259045"/>
    <xdr:sp macro="" textlink="">
      <xdr:nvSpPr>
        <xdr:cNvPr id="59" name="議会費最大値テキスト"/>
        <xdr:cNvSpPr txBox="1"/>
      </xdr:nvSpPr>
      <xdr:spPr>
        <a:xfrm>
          <a:off x="4686300" y="53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32</xdr:row>
      <xdr:rowOff>68453</xdr:rowOff>
    </xdr:from>
    <xdr:to>
      <xdr:col>6</xdr:col>
      <xdr:colOff>600075</xdr:colOff>
      <xdr:row>32</xdr:row>
      <xdr:rowOff>68453</xdr:rowOff>
    </xdr:to>
    <xdr:cxnSp macro="">
      <xdr:nvCxnSpPr>
        <xdr:cNvPr id="60" name="直線コネクタ 59"/>
        <xdr:cNvCxnSpPr/>
      </xdr:nvCxnSpPr>
      <xdr:spPr>
        <a:xfrm>
          <a:off x="4546600" y="555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70358</xdr:rowOff>
    </xdr:from>
    <xdr:to>
      <xdr:col>6</xdr:col>
      <xdr:colOff>511175</xdr:colOff>
      <xdr:row>33</xdr:row>
      <xdr:rowOff>80264</xdr:rowOff>
    </xdr:to>
    <xdr:cxnSp macro="">
      <xdr:nvCxnSpPr>
        <xdr:cNvPr id="61" name="直線コネクタ 60"/>
        <xdr:cNvCxnSpPr/>
      </xdr:nvCxnSpPr>
      <xdr:spPr>
        <a:xfrm flipV="1">
          <a:off x="3797300" y="572820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27703</xdr:rowOff>
    </xdr:from>
    <xdr:ext cx="469744" cy="259045"/>
    <xdr:sp macro="" textlink="">
      <xdr:nvSpPr>
        <xdr:cNvPr id="62" name="議会費平均値テキスト"/>
        <xdr:cNvSpPr txBox="1"/>
      </xdr:nvSpPr>
      <xdr:spPr>
        <a:xfrm>
          <a:off x="4686300" y="6028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49276</xdr:rowOff>
    </xdr:from>
    <xdr:to>
      <xdr:col>6</xdr:col>
      <xdr:colOff>561975</xdr:colOff>
      <xdr:row>35</xdr:row>
      <xdr:rowOff>150876</xdr:rowOff>
    </xdr:to>
    <xdr:sp macro="" textlink="">
      <xdr:nvSpPr>
        <xdr:cNvPr id="63" name="フローチャート : 判断 62"/>
        <xdr:cNvSpPr/>
      </xdr:nvSpPr>
      <xdr:spPr>
        <a:xfrm>
          <a:off x="4584700" y="60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80264</xdr:rowOff>
    </xdr:from>
    <xdr:to>
      <xdr:col>5</xdr:col>
      <xdr:colOff>358775</xdr:colOff>
      <xdr:row>33</xdr:row>
      <xdr:rowOff>82169</xdr:rowOff>
    </xdr:to>
    <xdr:cxnSp macro="">
      <xdr:nvCxnSpPr>
        <xdr:cNvPr id="64" name="直線コネクタ 63"/>
        <xdr:cNvCxnSpPr/>
      </xdr:nvCxnSpPr>
      <xdr:spPr>
        <a:xfrm flipV="1">
          <a:off x="2908300" y="573811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123190</xdr:rowOff>
    </xdr:from>
    <xdr:to>
      <xdr:col>5</xdr:col>
      <xdr:colOff>409575</xdr:colOff>
      <xdr:row>35</xdr:row>
      <xdr:rowOff>53340</xdr:rowOff>
    </xdr:to>
    <xdr:sp macro="" textlink="">
      <xdr:nvSpPr>
        <xdr:cNvPr id="65" name="フローチャート : 判断 64"/>
        <xdr:cNvSpPr/>
      </xdr:nvSpPr>
      <xdr:spPr>
        <a:xfrm>
          <a:off x="37465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44467</xdr:rowOff>
    </xdr:from>
    <xdr:ext cx="469744" cy="259045"/>
    <xdr:sp macro="" textlink="">
      <xdr:nvSpPr>
        <xdr:cNvPr id="66" name="テキスト ボックス 65"/>
        <xdr:cNvSpPr txBox="1"/>
      </xdr:nvSpPr>
      <xdr:spPr>
        <a:xfrm>
          <a:off x="35624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155702</xdr:rowOff>
    </xdr:from>
    <xdr:to>
      <xdr:col>4</xdr:col>
      <xdr:colOff>155575</xdr:colOff>
      <xdr:row>33</xdr:row>
      <xdr:rowOff>82169</xdr:rowOff>
    </xdr:to>
    <xdr:cxnSp macro="">
      <xdr:nvCxnSpPr>
        <xdr:cNvPr id="67" name="直線コネクタ 66"/>
        <xdr:cNvCxnSpPr/>
      </xdr:nvCxnSpPr>
      <xdr:spPr>
        <a:xfrm>
          <a:off x="2019300" y="5642102"/>
          <a:ext cx="8890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140335</xdr:rowOff>
    </xdr:from>
    <xdr:to>
      <xdr:col>4</xdr:col>
      <xdr:colOff>206375</xdr:colOff>
      <xdr:row>35</xdr:row>
      <xdr:rowOff>70485</xdr:rowOff>
    </xdr:to>
    <xdr:sp macro="" textlink="">
      <xdr:nvSpPr>
        <xdr:cNvPr id="68" name="フローチャート : 判断 67"/>
        <xdr:cNvSpPr/>
      </xdr:nvSpPr>
      <xdr:spPr>
        <a:xfrm>
          <a:off x="2857500" y="59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61612</xdr:rowOff>
    </xdr:from>
    <xdr:ext cx="469744" cy="259045"/>
    <xdr:sp macro="" textlink="">
      <xdr:nvSpPr>
        <xdr:cNvPr id="69" name="テキスト ボックス 68"/>
        <xdr:cNvSpPr txBox="1"/>
      </xdr:nvSpPr>
      <xdr:spPr>
        <a:xfrm>
          <a:off x="2673427" y="60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156083</xdr:rowOff>
    </xdr:from>
    <xdr:to>
      <xdr:col>2</xdr:col>
      <xdr:colOff>638175</xdr:colOff>
      <xdr:row>32</xdr:row>
      <xdr:rowOff>155702</xdr:rowOff>
    </xdr:to>
    <xdr:cxnSp macro="">
      <xdr:nvCxnSpPr>
        <xdr:cNvPr id="70" name="直線コネクタ 69"/>
        <xdr:cNvCxnSpPr/>
      </xdr:nvCxnSpPr>
      <xdr:spPr>
        <a:xfrm>
          <a:off x="1130300" y="5471033"/>
          <a:ext cx="889000" cy="1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105283</xdr:rowOff>
    </xdr:from>
    <xdr:to>
      <xdr:col>3</xdr:col>
      <xdr:colOff>3175</xdr:colOff>
      <xdr:row>35</xdr:row>
      <xdr:rowOff>35433</xdr:rowOff>
    </xdr:to>
    <xdr:sp macro="" textlink="">
      <xdr:nvSpPr>
        <xdr:cNvPr id="71" name="フローチャート : 判断 70"/>
        <xdr:cNvSpPr/>
      </xdr:nvSpPr>
      <xdr:spPr>
        <a:xfrm>
          <a:off x="1968500" y="593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26560</xdr:rowOff>
    </xdr:from>
    <xdr:ext cx="469744" cy="259045"/>
    <xdr:sp macro="" textlink="">
      <xdr:nvSpPr>
        <xdr:cNvPr id="72" name="テキスト ボックス 71"/>
        <xdr:cNvSpPr txBox="1"/>
      </xdr:nvSpPr>
      <xdr:spPr>
        <a:xfrm>
          <a:off x="1784427" y="602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78613</xdr:rowOff>
    </xdr:from>
    <xdr:to>
      <xdr:col>1</xdr:col>
      <xdr:colOff>485775</xdr:colOff>
      <xdr:row>34</xdr:row>
      <xdr:rowOff>8763</xdr:rowOff>
    </xdr:to>
    <xdr:sp macro="" textlink="">
      <xdr:nvSpPr>
        <xdr:cNvPr id="73" name="フローチャート : 判断 72"/>
        <xdr:cNvSpPr/>
      </xdr:nvSpPr>
      <xdr:spPr>
        <a:xfrm>
          <a:off x="1079500" y="573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171340</xdr:rowOff>
    </xdr:from>
    <xdr:ext cx="469744" cy="259045"/>
    <xdr:sp macro="" textlink="">
      <xdr:nvSpPr>
        <xdr:cNvPr id="74" name="テキスト ボックス 73"/>
        <xdr:cNvSpPr txBox="1"/>
      </xdr:nvSpPr>
      <xdr:spPr>
        <a:xfrm>
          <a:off x="895427" y="58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19558</xdr:rowOff>
    </xdr:from>
    <xdr:to>
      <xdr:col>6</xdr:col>
      <xdr:colOff>561975</xdr:colOff>
      <xdr:row>33</xdr:row>
      <xdr:rowOff>121158</xdr:rowOff>
    </xdr:to>
    <xdr:sp macro="" textlink="">
      <xdr:nvSpPr>
        <xdr:cNvPr id="80" name="円/楕円 79"/>
        <xdr:cNvSpPr/>
      </xdr:nvSpPr>
      <xdr:spPr>
        <a:xfrm>
          <a:off x="45847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42435</xdr:rowOff>
    </xdr:from>
    <xdr:ext cx="469744" cy="259045"/>
    <xdr:sp macro="" textlink="">
      <xdr:nvSpPr>
        <xdr:cNvPr id="81" name="議会費該当値テキスト"/>
        <xdr:cNvSpPr txBox="1"/>
      </xdr:nvSpPr>
      <xdr:spPr>
        <a:xfrm>
          <a:off x="4686300"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29464</xdr:rowOff>
    </xdr:from>
    <xdr:to>
      <xdr:col>5</xdr:col>
      <xdr:colOff>409575</xdr:colOff>
      <xdr:row>33</xdr:row>
      <xdr:rowOff>131064</xdr:rowOff>
    </xdr:to>
    <xdr:sp macro="" textlink="">
      <xdr:nvSpPr>
        <xdr:cNvPr id="82" name="円/楕円 81"/>
        <xdr:cNvSpPr/>
      </xdr:nvSpPr>
      <xdr:spPr>
        <a:xfrm>
          <a:off x="3746500" y="568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147591</xdr:rowOff>
    </xdr:from>
    <xdr:ext cx="469744" cy="259045"/>
    <xdr:sp macro="" textlink="">
      <xdr:nvSpPr>
        <xdr:cNvPr id="83" name="テキスト ボックス 82"/>
        <xdr:cNvSpPr txBox="1"/>
      </xdr:nvSpPr>
      <xdr:spPr>
        <a:xfrm>
          <a:off x="3562427" y="546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31369</xdr:rowOff>
    </xdr:from>
    <xdr:to>
      <xdr:col>4</xdr:col>
      <xdr:colOff>206375</xdr:colOff>
      <xdr:row>33</xdr:row>
      <xdr:rowOff>132969</xdr:rowOff>
    </xdr:to>
    <xdr:sp macro="" textlink="">
      <xdr:nvSpPr>
        <xdr:cNvPr id="84" name="円/楕円 83"/>
        <xdr:cNvSpPr/>
      </xdr:nvSpPr>
      <xdr:spPr>
        <a:xfrm>
          <a:off x="2857500" y="56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149496</xdr:rowOff>
    </xdr:from>
    <xdr:ext cx="469744" cy="259045"/>
    <xdr:sp macro="" textlink="">
      <xdr:nvSpPr>
        <xdr:cNvPr id="85" name="テキスト ボックス 84"/>
        <xdr:cNvSpPr txBox="1"/>
      </xdr:nvSpPr>
      <xdr:spPr>
        <a:xfrm>
          <a:off x="2673427" y="54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104902</xdr:rowOff>
    </xdr:from>
    <xdr:to>
      <xdr:col>3</xdr:col>
      <xdr:colOff>3175</xdr:colOff>
      <xdr:row>33</xdr:row>
      <xdr:rowOff>35052</xdr:rowOff>
    </xdr:to>
    <xdr:sp macro="" textlink="">
      <xdr:nvSpPr>
        <xdr:cNvPr id="86" name="円/楕円 85"/>
        <xdr:cNvSpPr/>
      </xdr:nvSpPr>
      <xdr:spPr>
        <a:xfrm>
          <a:off x="1968500" y="55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51579</xdr:rowOff>
    </xdr:from>
    <xdr:ext cx="469744" cy="259045"/>
    <xdr:sp macro="" textlink="">
      <xdr:nvSpPr>
        <xdr:cNvPr id="87" name="テキスト ボックス 86"/>
        <xdr:cNvSpPr txBox="1"/>
      </xdr:nvSpPr>
      <xdr:spPr>
        <a:xfrm>
          <a:off x="1784427" y="536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105283</xdr:rowOff>
    </xdr:from>
    <xdr:to>
      <xdr:col>1</xdr:col>
      <xdr:colOff>485775</xdr:colOff>
      <xdr:row>32</xdr:row>
      <xdr:rowOff>35433</xdr:rowOff>
    </xdr:to>
    <xdr:sp macro="" textlink="">
      <xdr:nvSpPr>
        <xdr:cNvPr id="88" name="円/楕円 87"/>
        <xdr:cNvSpPr/>
      </xdr:nvSpPr>
      <xdr:spPr>
        <a:xfrm>
          <a:off x="1079500" y="54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51960</xdr:rowOff>
    </xdr:from>
    <xdr:ext cx="469744" cy="259045"/>
    <xdr:sp macro="" textlink="">
      <xdr:nvSpPr>
        <xdr:cNvPr id="89" name="テキスト ボックス 88"/>
        <xdr:cNvSpPr txBox="1"/>
      </xdr:nvSpPr>
      <xdr:spPr>
        <a:xfrm>
          <a:off x="895427" y="51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61,891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11" name="直線コネクタ 110"/>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2"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3" name="直線コネクタ 112"/>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4"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5" name="直線コネクタ 114"/>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44250</xdr:rowOff>
    </xdr:from>
    <xdr:to>
      <xdr:col>6</xdr:col>
      <xdr:colOff>511175</xdr:colOff>
      <xdr:row>57</xdr:row>
      <xdr:rowOff>88685</xdr:rowOff>
    </xdr:to>
    <xdr:cxnSp macro="">
      <xdr:nvCxnSpPr>
        <xdr:cNvPr id="116" name="直線コネクタ 115"/>
        <xdr:cNvCxnSpPr/>
      </xdr:nvCxnSpPr>
      <xdr:spPr>
        <a:xfrm flipV="1">
          <a:off x="3797300" y="9816900"/>
          <a:ext cx="838200" cy="4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169671</xdr:rowOff>
    </xdr:from>
    <xdr:ext cx="534377" cy="259045"/>
    <xdr:sp macro="" textlink="">
      <xdr:nvSpPr>
        <xdr:cNvPr id="117" name="総務費平均値テキスト"/>
        <xdr:cNvSpPr txBox="1"/>
      </xdr:nvSpPr>
      <xdr:spPr>
        <a:xfrm>
          <a:off x="4686300" y="977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8" name="フローチャート : 判断 117"/>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88685</xdr:rowOff>
    </xdr:from>
    <xdr:to>
      <xdr:col>5</xdr:col>
      <xdr:colOff>358775</xdr:colOff>
      <xdr:row>57</xdr:row>
      <xdr:rowOff>116918</xdr:rowOff>
    </xdr:to>
    <xdr:cxnSp macro="">
      <xdr:nvCxnSpPr>
        <xdr:cNvPr id="119" name="直線コネクタ 118"/>
        <xdr:cNvCxnSpPr/>
      </xdr:nvCxnSpPr>
      <xdr:spPr>
        <a:xfrm flipV="1">
          <a:off x="2908300" y="9861335"/>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167708</xdr:rowOff>
    </xdr:from>
    <xdr:to>
      <xdr:col>5</xdr:col>
      <xdr:colOff>409575</xdr:colOff>
      <xdr:row>57</xdr:row>
      <xdr:rowOff>97858</xdr:rowOff>
    </xdr:to>
    <xdr:sp macro="" textlink="">
      <xdr:nvSpPr>
        <xdr:cNvPr id="120" name="フローチャート : 判断 119"/>
        <xdr:cNvSpPr/>
      </xdr:nvSpPr>
      <xdr:spPr>
        <a:xfrm>
          <a:off x="3746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114385</xdr:rowOff>
    </xdr:from>
    <xdr:ext cx="534377" cy="259045"/>
    <xdr:sp macro="" textlink="">
      <xdr:nvSpPr>
        <xdr:cNvPr id="121" name="テキスト ボックス 120"/>
        <xdr:cNvSpPr txBox="1"/>
      </xdr:nvSpPr>
      <xdr:spPr>
        <a:xfrm>
          <a:off x="3530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95877</xdr:rowOff>
    </xdr:from>
    <xdr:to>
      <xdr:col>4</xdr:col>
      <xdr:colOff>155575</xdr:colOff>
      <xdr:row>57</xdr:row>
      <xdr:rowOff>116918</xdr:rowOff>
    </xdr:to>
    <xdr:cxnSp macro="">
      <xdr:nvCxnSpPr>
        <xdr:cNvPr id="122" name="直線コネクタ 121"/>
        <xdr:cNvCxnSpPr/>
      </xdr:nvCxnSpPr>
      <xdr:spPr>
        <a:xfrm>
          <a:off x="2019300" y="9868527"/>
          <a:ext cx="889000" cy="2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149145</xdr:rowOff>
    </xdr:from>
    <xdr:to>
      <xdr:col>4</xdr:col>
      <xdr:colOff>206375</xdr:colOff>
      <xdr:row>56</xdr:row>
      <xdr:rowOff>79295</xdr:rowOff>
    </xdr:to>
    <xdr:sp macro="" textlink="">
      <xdr:nvSpPr>
        <xdr:cNvPr id="123" name="フローチャート : 判断 122"/>
        <xdr:cNvSpPr/>
      </xdr:nvSpPr>
      <xdr:spPr>
        <a:xfrm>
          <a:off x="2857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95822</xdr:rowOff>
    </xdr:from>
    <xdr:ext cx="534377" cy="259045"/>
    <xdr:sp macro="" textlink="">
      <xdr:nvSpPr>
        <xdr:cNvPr id="124" name="テキスト ボックス 123"/>
        <xdr:cNvSpPr txBox="1"/>
      </xdr:nvSpPr>
      <xdr:spPr>
        <a:xfrm>
          <a:off x="2641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162496</xdr:rowOff>
    </xdr:from>
    <xdr:to>
      <xdr:col>2</xdr:col>
      <xdr:colOff>638175</xdr:colOff>
      <xdr:row>57</xdr:row>
      <xdr:rowOff>95877</xdr:rowOff>
    </xdr:to>
    <xdr:cxnSp macro="">
      <xdr:nvCxnSpPr>
        <xdr:cNvPr id="125" name="直線コネクタ 124"/>
        <xdr:cNvCxnSpPr/>
      </xdr:nvCxnSpPr>
      <xdr:spPr>
        <a:xfrm>
          <a:off x="1130300" y="9763696"/>
          <a:ext cx="889000" cy="10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48571</xdr:rowOff>
    </xdr:from>
    <xdr:to>
      <xdr:col>3</xdr:col>
      <xdr:colOff>3175</xdr:colOff>
      <xdr:row>56</xdr:row>
      <xdr:rowOff>150171</xdr:rowOff>
    </xdr:to>
    <xdr:sp macro="" textlink="">
      <xdr:nvSpPr>
        <xdr:cNvPr id="126" name="フローチャート : 判断 125"/>
        <xdr:cNvSpPr/>
      </xdr:nvSpPr>
      <xdr:spPr>
        <a:xfrm>
          <a:off x="1968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166698</xdr:rowOff>
    </xdr:from>
    <xdr:ext cx="534377" cy="259045"/>
    <xdr:sp macro="" textlink="">
      <xdr:nvSpPr>
        <xdr:cNvPr id="127" name="テキスト ボックス 126"/>
        <xdr:cNvSpPr txBox="1"/>
      </xdr:nvSpPr>
      <xdr:spPr>
        <a:xfrm>
          <a:off x="1752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133696</xdr:rowOff>
    </xdr:from>
    <xdr:to>
      <xdr:col>1</xdr:col>
      <xdr:colOff>485775</xdr:colOff>
      <xdr:row>57</xdr:row>
      <xdr:rowOff>63846</xdr:rowOff>
    </xdr:to>
    <xdr:sp macro="" textlink="">
      <xdr:nvSpPr>
        <xdr:cNvPr id="128" name="フローチャート : 判断 127"/>
        <xdr:cNvSpPr/>
      </xdr:nvSpPr>
      <xdr:spPr>
        <a:xfrm>
          <a:off x="1079500" y="97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54973</xdr:rowOff>
    </xdr:from>
    <xdr:ext cx="534377" cy="259045"/>
    <xdr:sp macro="" textlink="">
      <xdr:nvSpPr>
        <xdr:cNvPr id="129" name="テキスト ボックス 128"/>
        <xdr:cNvSpPr txBox="1"/>
      </xdr:nvSpPr>
      <xdr:spPr>
        <a:xfrm>
          <a:off x="863111" y="982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65,202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164900</xdr:rowOff>
    </xdr:from>
    <xdr:to>
      <xdr:col>6</xdr:col>
      <xdr:colOff>561975</xdr:colOff>
      <xdr:row>57</xdr:row>
      <xdr:rowOff>95050</xdr:rowOff>
    </xdr:to>
    <xdr:sp macro="" textlink="">
      <xdr:nvSpPr>
        <xdr:cNvPr id="135" name="円/楕円 134"/>
        <xdr:cNvSpPr/>
      </xdr:nvSpPr>
      <xdr:spPr>
        <a:xfrm>
          <a:off x="4584700" y="976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124277</xdr:rowOff>
    </xdr:from>
    <xdr:ext cx="534377" cy="259045"/>
    <xdr:sp macro="" textlink="">
      <xdr:nvSpPr>
        <xdr:cNvPr id="136" name="総務費該当値テキスト"/>
        <xdr:cNvSpPr txBox="1"/>
      </xdr:nvSpPr>
      <xdr:spPr>
        <a:xfrm>
          <a:off x="4686300" y="955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37885</xdr:rowOff>
    </xdr:from>
    <xdr:to>
      <xdr:col>5</xdr:col>
      <xdr:colOff>409575</xdr:colOff>
      <xdr:row>57</xdr:row>
      <xdr:rowOff>139485</xdr:rowOff>
    </xdr:to>
    <xdr:sp macro="" textlink="">
      <xdr:nvSpPr>
        <xdr:cNvPr id="137" name="円/楕円 136"/>
        <xdr:cNvSpPr/>
      </xdr:nvSpPr>
      <xdr:spPr>
        <a:xfrm>
          <a:off x="3746500" y="98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130612</xdr:rowOff>
    </xdr:from>
    <xdr:ext cx="534377" cy="259045"/>
    <xdr:sp macro="" textlink="">
      <xdr:nvSpPr>
        <xdr:cNvPr id="138" name="テキスト ボックス 137"/>
        <xdr:cNvSpPr txBox="1"/>
      </xdr:nvSpPr>
      <xdr:spPr>
        <a:xfrm>
          <a:off x="3530111" y="99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66118</xdr:rowOff>
    </xdr:from>
    <xdr:to>
      <xdr:col>4</xdr:col>
      <xdr:colOff>206375</xdr:colOff>
      <xdr:row>57</xdr:row>
      <xdr:rowOff>167718</xdr:rowOff>
    </xdr:to>
    <xdr:sp macro="" textlink="">
      <xdr:nvSpPr>
        <xdr:cNvPr id="139" name="円/楕円 138"/>
        <xdr:cNvSpPr/>
      </xdr:nvSpPr>
      <xdr:spPr>
        <a:xfrm>
          <a:off x="2857500" y="983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158845</xdr:rowOff>
    </xdr:from>
    <xdr:ext cx="534377" cy="259045"/>
    <xdr:sp macro="" textlink="">
      <xdr:nvSpPr>
        <xdr:cNvPr id="140" name="テキスト ボックス 139"/>
        <xdr:cNvSpPr txBox="1"/>
      </xdr:nvSpPr>
      <xdr:spPr>
        <a:xfrm>
          <a:off x="2641111" y="993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42,483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45077</xdr:rowOff>
    </xdr:from>
    <xdr:to>
      <xdr:col>3</xdr:col>
      <xdr:colOff>3175</xdr:colOff>
      <xdr:row>57</xdr:row>
      <xdr:rowOff>146677</xdr:rowOff>
    </xdr:to>
    <xdr:sp macro="" textlink="">
      <xdr:nvSpPr>
        <xdr:cNvPr id="141" name="円/楕円 140"/>
        <xdr:cNvSpPr/>
      </xdr:nvSpPr>
      <xdr:spPr>
        <a:xfrm>
          <a:off x="19685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137804</xdr:rowOff>
    </xdr:from>
    <xdr:ext cx="534377" cy="259045"/>
    <xdr:sp macro="" textlink="">
      <xdr:nvSpPr>
        <xdr:cNvPr id="142" name="テキスト ボックス 141"/>
        <xdr:cNvSpPr txBox="1"/>
      </xdr:nvSpPr>
      <xdr:spPr>
        <a:xfrm>
          <a:off x="1752111" y="991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111696</xdr:rowOff>
    </xdr:from>
    <xdr:to>
      <xdr:col>1</xdr:col>
      <xdr:colOff>485775</xdr:colOff>
      <xdr:row>57</xdr:row>
      <xdr:rowOff>41846</xdr:rowOff>
    </xdr:to>
    <xdr:sp macro="" textlink="">
      <xdr:nvSpPr>
        <xdr:cNvPr id="143" name="円/楕円 142"/>
        <xdr:cNvSpPr/>
      </xdr:nvSpPr>
      <xdr:spPr>
        <a:xfrm>
          <a:off x="1079500" y="97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58373</xdr:rowOff>
    </xdr:from>
    <xdr:ext cx="534377" cy="259045"/>
    <xdr:sp macro="" textlink="">
      <xdr:nvSpPr>
        <xdr:cNvPr id="144" name="テキスト ボックス 143"/>
        <xdr:cNvSpPr txBox="1"/>
      </xdr:nvSpPr>
      <xdr:spPr>
        <a:xfrm>
          <a:off x="863111" y="94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9" name="直線コネクタ 168"/>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70"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71" name="直線コネクタ 170"/>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2"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3" name="直線コネクタ 172"/>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93383</xdr:rowOff>
    </xdr:from>
    <xdr:to>
      <xdr:col>6</xdr:col>
      <xdr:colOff>511175</xdr:colOff>
      <xdr:row>75</xdr:row>
      <xdr:rowOff>121348</xdr:rowOff>
    </xdr:to>
    <xdr:cxnSp macro="">
      <xdr:nvCxnSpPr>
        <xdr:cNvPr id="174" name="直線コネクタ 173"/>
        <xdr:cNvCxnSpPr/>
      </xdr:nvCxnSpPr>
      <xdr:spPr>
        <a:xfrm flipV="1">
          <a:off x="3797300" y="12952133"/>
          <a:ext cx="838200" cy="2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53662</xdr:rowOff>
    </xdr:from>
    <xdr:ext cx="599010" cy="259045"/>
    <xdr:sp macro="" textlink="">
      <xdr:nvSpPr>
        <xdr:cNvPr id="175" name="民生費平均値テキスト"/>
        <xdr:cNvSpPr txBox="1"/>
      </xdr:nvSpPr>
      <xdr:spPr>
        <a:xfrm>
          <a:off x="4686300" y="1274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6" name="フローチャート : 判断 175"/>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121348</xdr:rowOff>
    </xdr:from>
    <xdr:to>
      <xdr:col>5</xdr:col>
      <xdr:colOff>358775</xdr:colOff>
      <xdr:row>76</xdr:row>
      <xdr:rowOff>25439</xdr:rowOff>
    </xdr:to>
    <xdr:cxnSp macro="">
      <xdr:nvCxnSpPr>
        <xdr:cNvPr id="177" name="直線コネクタ 176"/>
        <xdr:cNvCxnSpPr/>
      </xdr:nvCxnSpPr>
      <xdr:spPr>
        <a:xfrm flipV="1">
          <a:off x="2908300" y="12980098"/>
          <a:ext cx="889000" cy="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65354</xdr:rowOff>
    </xdr:from>
    <xdr:to>
      <xdr:col>5</xdr:col>
      <xdr:colOff>409575</xdr:colOff>
      <xdr:row>74</xdr:row>
      <xdr:rowOff>166954</xdr:rowOff>
    </xdr:to>
    <xdr:sp macro="" textlink="">
      <xdr:nvSpPr>
        <xdr:cNvPr id="178" name="フローチャート : 判断 177"/>
        <xdr:cNvSpPr/>
      </xdr:nvSpPr>
      <xdr:spPr>
        <a:xfrm>
          <a:off x="3746500" y="127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12031</xdr:rowOff>
    </xdr:from>
    <xdr:ext cx="599010" cy="259045"/>
    <xdr:sp macro="" textlink="">
      <xdr:nvSpPr>
        <xdr:cNvPr id="179" name="テキスト ボックス 178"/>
        <xdr:cNvSpPr txBox="1"/>
      </xdr:nvSpPr>
      <xdr:spPr>
        <a:xfrm>
          <a:off x="3497794" y="1252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25439</xdr:rowOff>
    </xdr:from>
    <xdr:to>
      <xdr:col>4</xdr:col>
      <xdr:colOff>155575</xdr:colOff>
      <xdr:row>76</xdr:row>
      <xdr:rowOff>50775</xdr:rowOff>
    </xdr:to>
    <xdr:cxnSp macro="">
      <xdr:nvCxnSpPr>
        <xdr:cNvPr id="180" name="直線コネクタ 179"/>
        <xdr:cNvCxnSpPr/>
      </xdr:nvCxnSpPr>
      <xdr:spPr>
        <a:xfrm flipV="1">
          <a:off x="2019300" y="13055639"/>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12611</xdr:rowOff>
    </xdr:from>
    <xdr:to>
      <xdr:col>4</xdr:col>
      <xdr:colOff>206375</xdr:colOff>
      <xdr:row>74</xdr:row>
      <xdr:rowOff>114211</xdr:rowOff>
    </xdr:to>
    <xdr:sp macro="" textlink="">
      <xdr:nvSpPr>
        <xdr:cNvPr id="181" name="フローチャート : 判断 180"/>
        <xdr:cNvSpPr/>
      </xdr:nvSpPr>
      <xdr:spPr>
        <a:xfrm>
          <a:off x="2857500" y="1269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130738</xdr:rowOff>
    </xdr:from>
    <xdr:ext cx="599010" cy="259045"/>
    <xdr:sp macro="" textlink="">
      <xdr:nvSpPr>
        <xdr:cNvPr id="182" name="テキスト ボックス 181"/>
        <xdr:cNvSpPr txBox="1"/>
      </xdr:nvSpPr>
      <xdr:spPr>
        <a:xfrm>
          <a:off x="2608794" y="1247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117932</xdr:rowOff>
    </xdr:from>
    <xdr:to>
      <xdr:col>2</xdr:col>
      <xdr:colOff>638175</xdr:colOff>
      <xdr:row>76</xdr:row>
      <xdr:rowOff>50775</xdr:rowOff>
    </xdr:to>
    <xdr:cxnSp macro="">
      <xdr:nvCxnSpPr>
        <xdr:cNvPr id="183" name="直線コネクタ 182"/>
        <xdr:cNvCxnSpPr/>
      </xdr:nvCxnSpPr>
      <xdr:spPr>
        <a:xfrm>
          <a:off x="1130300" y="12976682"/>
          <a:ext cx="889000" cy="10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1448</xdr:rowOff>
    </xdr:from>
    <xdr:to>
      <xdr:col>3</xdr:col>
      <xdr:colOff>3175</xdr:colOff>
      <xdr:row>74</xdr:row>
      <xdr:rowOff>103048</xdr:rowOff>
    </xdr:to>
    <xdr:sp macro="" textlink="">
      <xdr:nvSpPr>
        <xdr:cNvPr id="184" name="フローチャート : 判断 183"/>
        <xdr:cNvSpPr/>
      </xdr:nvSpPr>
      <xdr:spPr>
        <a:xfrm>
          <a:off x="1968500" y="126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119575</xdr:rowOff>
    </xdr:from>
    <xdr:ext cx="599010" cy="259045"/>
    <xdr:sp macro="" textlink="">
      <xdr:nvSpPr>
        <xdr:cNvPr id="185" name="テキスト ボックス 184"/>
        <xdr:cNvSpPr txBox="1"/>
      </xdr:nvSpPr>
      <xdr:spPr>
        <a:xfrm>
          <a:off x="1719794" y="1246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twoCellAnchor>
    <xdr:from>
      <xdr:col>1</xdr:col>
      <xdr:colOff>384175</xdr:colOff>
      <xdr:row>72</xdr:row>
      <xdr:rowOff>153226</xdr:rowOff>
    </xdr:from>
    <xdr:to>
      <xdr:col>1</xdr:col>
      <xdr:colOff>485775</xdr:colOff>
      <xdr:row>73</xdr:row>
      <xdr:rowOff>83376</xdr:rowOff>
    </xdr:to>
    <xdr:sp macro="" textlink="">
      <xdr:nvSpPr>
        <xdr:cNvPr id="186" name="フローチャート : 判断 185"/>
        <xdr:cNvSpPr/>
      </xdr:nvSpPr>
      <xdr:spPr>
        <a:xfrm>
          <a:off x="1079500" y="1249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99903</xdr:rowOff>
    </xdr:from>
    <xdr:ext cx="599010" cy="259045"/>
    <xdr:sp macro="" textlink="">
      <xdr:nvSpPr>
        <xdr:cNvPr id="187" name="テキスト ボックス 186"/>
        <xdr:cNvSpPr txBox="1"/>
      </xdr:nvSpPr>
      <xdr:spPr>
        <a:xfrm>
          <a:off x="830794" y="1227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171,935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42583</xdr:rowOff>
    </xdr:from>
    <xdr:to>
      <xdr:col>6</xdr:col>
      <xdr:colOff>561975</xdr:colOff>
      <xdr:row>75</xdr:row>
      <xdr:rowOff>144183</xdr:rowOff>
    </xdr:to>
    <xdr:sp macro="" textlink="">
      <xdr:nvSpPr>
        <xdr:cNvPr id="193" name="円/楕円 192"/>
        <xdr:cNvSpPr/>
      </xdr:nvSpPr>
      <xdr:spPr>
        <a:xfrm>
          <a:off x="4584700" y="129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21010</xdr:rowOff>
    </xdr:from>
    <xdr:ext cx="599010" cy="259045"/>
    <xdr:sp macro="" textlink="">
      <xdr:nvSpPr>
        <xdr:cNvPr id="194" name="民生費該当値テキスト"/>
        <xdr:cNvSpPr txBox="1"/>
      </xdr:nvSpPr>
      <xdr:spPr>
        <a:xfrm>
          <a:off x="4686300" y="1287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140,147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70548</xdr:rowOff>
    </xdr:from>
    <xdr:to>
      <xdr:col>5</xdr:col>
      <xdr:colOff>409575</xdr:colOff>
      <xdr:row>76</xdr:row>
      <xdr:rowOff>698</xdr:rowOff>
    </xdr:to>
    <xdr:sp macro="" textlink="">
      <xdr:nvSpPr>
        <xdr:cNvPr id="195" name="円/楕円 194"/>
        <xdr:cNvSpPr/>
      </xdr:nvSpPr>
      <xdr:spPr>
        <a:xfrm>
          <a:off x="3746500" y="129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163276</xdr:rowOff>
    </xdr:from>
    <xdr:ext cx="599010" cy="259045"/>
    <xdr:sp macro="" textlink="">
      <xdr:nvSpPr>
        <xdr:cNvPr id="196" name="テキスト ボックス 195"/>
        <xdr:cNvSpPr txBox="1"/>
      </xdr:nvSpPr>
      <xdr:spPr>
        <a:xfrm>
          <a:off x="3497794" y="1302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137,945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146089</xdr:rowOff>
    </xdr:from>
    <xdr:to>
      <xdr:col>4</xdr:col>
      <xdr:colOff>206375</xdr:colOff>
      <xdr:row>76</xdr:row>
      <xdr:rowOff>76239</xdr:rowOff>
    </xdr:to>
    <xdr:sp macro="" textlink="">
      <xdr:nvSpPr>
        <xdr:cNvPr id="197" name="円/楕円 196"/>
        <xdr:cNvSpPr/>
      </xdr:nvSpPr>
      <xdr:spPr>
        <a:xfrm>
          <a:off x="2857500" y="130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67366</xdr:rowOff>
    </xdr:from>
    <xdr:ext cx="599010" cy="259045"/>
    <xdr:sp macro="" textlink="">
      <xdr:nvSpPr>
        <xdr:cNvPr id="198" name="テキスト ボックス 197"/>
        <xdr:cNvSpPr txBox="1"/>
      </xdr:nvSpPr>
      <xdr:spPr>
        <a:xfrm>
          <a:off x="2608794" y="13097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131,997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171425</xdr:rowOff>
    </xdr:from>
    <xdr:to>
      <xdr:col>3</xdr:col>
      <xdr:colOff>3175</xdr:colOff>
      <xdr:row>76</xdr:row>
      <xdr:rowOff>101575</xdr:rowOff>
    </xdr:to>
    <xdr:sp macro="" textlink="">
      <xdr:nvSpPr>
        <xdr:cNvPr id="199" name="円/楕円 198"/>
        <xdr:cNvSpPr/>
      </xdr:nvSpPr>
      <xdr:spPr>
        <a:xfrm>
          <a:off x="19685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92702</xdr:rowOff>
    </xdr:from>
    <xdr:ext cx="599010" cy="259045"/>
    <xdr:sp macro="" textlink="">
      <xdr:nvSpPr>
        <xdr:cNvPr id="200" name="テキスト ボックス 199"/>
        <xdr:cNvSpPr txBox="1"/>
      </xdr:nvSpPr>
      <xdr:spPr>
        <a:xfrm>
          <a:off x="1719794" y="131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130,002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67132</xdr:rowOff>
    </xdr:from>
    <xdr:to>
      <xdr:col>1</xdr:col>
      <xdr:colOff>485775</xdr:colOff>
      <xdr:row>75</xdr:row>
      <xdr:rowOff>168732</xdr:rowOff>
    </xdr:to>
    <xdr:sp macro="" textlink="">
      <xdr:nvSpPr>
        <xdr:cNvPr id="201" name="円/楕円 200"/>
        <xdr:cNvSpPr/>
      </xdr:nvSpPr>
      <xdr:spPr>
        <a:xfrm>
          <a:off x="1079500" y="1292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159859</xdr:rowOff>
    </xdr:from>
    <xdr:ext cx="599010" cy="259045"/>
    <xdr:sp macro="" textlink="">
      <xdr:nvSpPr>
        <xdr:cNvPr id="202" name="テキスト ボックス 201"/>
        <xdr:cNvSpPr txBox="1"/>
      </xdr:nvSpPr>
      <xdr:spPr>
        <a:xfrm>
          <a:off x="830794" y="1301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4" name="直線コネクタ 213"/>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5" name="テキスト ボックス 214"/>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6" name="直線コネクタ 215"/>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7" name="テキスト ボックス 216"/>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8" name="直線コネクタ 217"/>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9" name="テキスト ボックス 218"/>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0" name="直線コネクタ 219"/>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1" name="テキスト ボックス 220"/>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5" name="直線コネクタ 224"/>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6"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7" name="直線コネクタ 226"/>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8"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9" name="直線コネクタ 228"/>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155542</xdr:rowOff>
    </xdr:from>
    <xdr:to>
      <xdr:col>6</xdr:col>
      <xdr:colOff>511175</xdr:colOff>
      <xdr:row>96</xdr:row>
      <xdr:rowOff>49244</xdr:rowOff>
    </xdr:to>
    <xdr:cxnSp macro="">
      <xdr:nvCxnSpPr>
        <xdr:cNvPr id="230" name="直線コネクタ 229"/>
        <xdr:cNvCxnSpPr/>
      </xdr:nvCxnSpPr>
      <xdr:spPr>
        <a:xfrm>
          <a:off x="3797300" y="16443292"/>
          <a:ext cx="838200" cy="6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31"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2" name="フローチャート : 判断 231"/>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155542</xdr:rowOff>
    </xdr:from>
    <xdr:to>
      <xdr:col>5</xdr:col>
      <xdr:colOff>358775</xdr:colOff>
      <xdr:row>95</xdr:row>
      <xdr:rowOff>169715</xdr:rowOff>
    </xdr:to>
    <xdr:cxnSp macro="">
      <xdr:nvCxnSpPr>
        <xdr:cNvPr id="233" name="直線コネクタ 232"/>
        <xdr:cNvCxnSpPr/>
      </xdr:nvCxnSpPr>
      <xdr:spPr>
        <a:xfrm flipV="1">
          <a:off x="2908300" y="1644329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68028</xdr:rowOff>
    </xdr:from>
    <xdr:to>
      <xdr:col>5</xdr:col>
      <xdr:colOff>409575</xdr:colOff>
      <xdr:row>96</xdr:row>
      <xdr:rowOff>169628</xdr:rowOff>
    </xdr:to>
    <xdr:sp macro="" textlink="">
      <xdr:nvSpPr>
        <xdr:cNvPr id="234" name="フローチャート : 判断 233"/>
        <xdr:cNvSpPr/>
      </xdr:nvSpPr>
      <xdr:spPr>
        <a:xfrm>
          <a:off x="3746500" y="1652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160755</xdr:rowOff>
    </xdr:from>
    <xdr:ext cx="534377" cy="259045"/>
    <xdr:sp macro="" textlink="">
      <xdr:nvSpPr>
        <xdr:cNvPr id="235" name="テキスト ボックス 234"/>
        <xdr:cNvSpPr txBox="1"/>
      </xdr:nvSpPr>
      <xdr:spPr>
        <a:xfrm>
          <a:off x="3530111" y="1661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168594</xdr:rowOff>
    </xdr:from>
    <xdr:to>
      <xdr:col>4</xdr:col>
      <xdr:colOff>155575</xdr:colOff>
      <xdr:row>95</xdr:row>
      <xdr:rowOff>169715</xdr:rowOff>
    </xdr:to>
    <xdr:cxnSp macro="">
      <xdr:nvCxnSpPr>
        <xdr:cNvPr id="236" name="直線コネクタ 235"/>
        <xdr:cNvCxnSpPr/>
      </xdr:nvCxnSpPr>
      <xdr:spPr>
        <a:xfrm>
          <a:off x="2019300" y="16456344"/>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62588</xdr:rowOff>
    </xdr:from>
    <xdr:to>
      <xdr:col>4</xdr:col>
      <xdr:colOff>206375</xdr:colOff>
      <xdr:row>96</xdr:row>
      <xdr:rowOff>164188</xdr:rowOff>
    </xdr:to>
    <xdr:sp macro="" textlink="">
      <xdr:nvSpPr>
        <xdr:cNvPr id="237" name="フローチャート : 判断 236"/>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155315</xdr:rowOff>
    </xdr:from>
    <xdr:ext cx="534377" cy="259045"/>
    <xdr:sp macro="" textlink="">
      <xdr:nvSpPr>
        <xdr:cNvPr id="238" name="テキスト ボックス 237"/>
        <xdr:cNvSpPr txBox="1"/>
      </xdr:nvSpPr>
      <xdr:spPr>
        <a:xfrm>
          <a:off x="2641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70183</xdr:rowOff>
    </xdr:from>
    <xdr:to>
      <xdr:col>2</xdr:col>
      <xdr:colOff>638175</xdr:colOff>
      <xdr:row>95</xdr:row>
      <xdr:rowOff>168594</xdr:rowOff>
    </xdr:to>
    <xdr:cxnSp macro="">
      <xdr:nvCxnSpPr>
        <xdr:cNvPr id="239" name="直線コネクタ 238"/>
        <xdr:cNvCxnSpPr/>
      </xdr:nvCxnSpPr>
      <xdr:spPr>
        <a:xfrm>
          <a:off x="1130300" y="16357933"/>
          <a:ext cx="889000" cy="9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56211</xdr:rowOff>
    </xdr:from>
    <xdr:to>
      <xdr:col>3</xdr:col>
      <xdr:colOff>3175</xdr:colOff>
      <xdr:row>96</xdr:row>
      <xdr:rowOff>157811</xdr:rowOff>
    </xdr:to>
    <xdr:sp macro="" textlink="">
      <xdr:nvSpPr>
        <xdr:cNvPr id="240" name="フローチャート : 判断 239"/>
        <xdr:cNvSpPr/>
      </xdr:nvSpPr>
      <xdr:spPr>
        <a:xfrm>
          <a:off x="1968500" y="1651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148938</xdr:rowOff>
    </xdr:from>
    <xdr:ext cx="534377" cy="259045"/>
    <xdr:sp macro="" textlink="">
      <xdr:nvSpPr>
        <xdr:cNvPr id="241" name="テキスト ボックス 240"/>
        <xdr:cNvSpPr txBox="1"/>
      </xdr:nvSpPr>
      <xdr:spPr>
        <a:xfrm>
          <a:off x="1752111" y="1660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105794</xdr:rowOff>
    </xdr:from>
    <xdr:to>
      <xdr:col>1</xdr:col>
      <xdr:colOff>485775</xdr:colOff>
      <xdr:row>97</xdr:row>
      <xdr:rowOff>35944</xdr:rowOff>
    </xdr:to>
    <xdr:sp macro="" textlink="">
      <xdr:nvSpPr>
        <xdr:cNvPr id="242" name="フローチャート : 判断 241"/>
        <xdr:cNvSpPr/>
      </xdr:nvSpPr>
      <xdr:spPr>
        <a:xfrm>
          <a:off x="1079500" y="1656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27071</xdr:rowOff>
    </xdr:from>
    <xdr:ext cx="534377" cy="259045"/>
    <xdr:sp macro="" textlink="">
      <xdr:nvSpPr>
        <xdr:cNvPr id="243" name="テキスト ボックス 242"/>
        <xdr:cNvSpPr txBox="1"/>
      </xdr:nvSpPr>
      <xdr:spPr>
        <a:xfrm>
          <a:off x="863111" y="1665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34,261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169894</xdr:rowOff>
    </xdr:from>
    <xdr:to>
      <xdr:col>6</xdr:col>
      <xdr:colOff>561975</xdr:colOff>
      <xdr:row>96</xdr:row>
      <xdr:rowOff>100044</xdr:rowOff>
    </xdr:to>
    <xdr:sp macro="" textlink="">
      <xdr:nvSpPr>
        <xdr:cNvPr id="249" name="円/楕円 248"/>
        <xdr:cNvSpPr/>
      </xdr:nvSpPr>
      <xdr:spPr>
        <a:xfrm>
          <a:off x="4584700" y="164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21321</xdr:rowOff>
    </xdr:from>
    <xdr:ext cx="534377" cy="259045"/>
    <xdr:sp macro="" textlink="">
      <xdr:nvSpPr>
        <xdr:cNvPr id="250" name="衛生費該当値テキスト"/>
        <xdr:cNvSpPr txBox="1"/>
      </xdr:nvSpPr>
      <xdr:spPr>
        <a:xfrm>
          <a:off x="4686300" y="1630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104742</xdr:rowOff>
    </xdr:from>
    <xdr:to>
      <xdr:col>5</xdr:col>
      <xdr:colOff>409575</xdr:colOff>
      <xdr:row>96</xdr:row>
      <xdr:rowOff>34892</xdr:rowOff>
    </xdr:to>
    <xdr:sp macro="" textlink="">
      <xdr:nvSpPr>
        <xdr:cNvPr id="251" name="円/楕円 250"/>
        <xdr:cNvSpPr/>
      </xdr:nvSpPr>
      <xdr:spPr>
        <a:xfrm>
          <a:off x="3746500" y="163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51419</xdr:rowOff>
    </xdr:from>
    <xdr:ext cx="534377" cy="259045"/>
    <xdr:sp macro="" textlink="">
      <xdr:nvSpPr>
        <xdr:cNvPr id="252" name="テキスト ボックス 251"/>
        <xdr:cNvSpPr txBox="1"/>
      </xdr:nvSpPr>
      <xdr:spPr>
        <a:xfrm>
          <a:off x="3530111" y="1616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118915</xdr:rowOff>
    </xdr:from>
    <xdr:to>
      <xdr:col>4</xdr:col>
      <xdr:colOff>206375</xdr:colOff>
      <xdr:row>96</xdr:row>
      <xdr:rowOff>49065</xdr:rowOff>
    </xdr:to>
    <xdr:sp macro="" textlink="">
      <xdr:nvSpPr>
        <xdr:cNvPr id="253" name="円/楕円 252"/>
        <xdr:cNvSpPr/>
      </xdr:nvSpPr>
      <xdr:spPr>
        <a:xfrm>
          <a:off x="2857500" y="1640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65592</xdr:rowOff>
    </xdr:from>
    <xdr:ext cx="534377" cy="259045"/>
    <xdr:sp macro="" textlink="">
      <xdr:nvSpPr>
        <xdr:cNvPr id="254" name="テキスト ボックス 253"/>
        <xdr:cNvSpPr txBox="1"/>
      </xdr:nvSpPr>
      <xdr:spPr>
        <a:xfrm>
          <a:off x="2641111" y="1618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117794</xdr:rowOff>
    </xdr:from>
    <xdr:to>
      <xdr:col>3</xdr:col>
      <xdr:colOff>3175</xdr:colOff>
      <xdr:row>96</xdr:row>
      <xdr:rowOff>47944</xdr:rowOff>
    </xdr:to>
    <xdr:sp macro="" textlink="">
      <xdr:nvSpPr>
        <xdr:cNvPr id="255" name="円/楕円 254"/>
        <xdr:cNvSpPr/>
      </xdr:nvSpPr>
      <xdr:spPr>
        <a:xfrm>
          <a:off x="1968500" y="1640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64471</xdr:rowOff>
    </xdr:from>
    <xdr:ext cx="534377" cy="259045"/>
    <xdr:sp macro="" textlink="">
      <xdr:nvSpPr>
        <xdr:cNvPr id="256" name="テキスト ボックス 255"/>
        <xdr:cNvSpPr txBox="1"/>
      </xdr:nvSpPr>
      <xdr:spPr>
        <a:xfrm>
          <a:off x="1752111" y="1618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19383</xdr:rowOff>
    </xdr:from>
    <xdr:to>
      <xdr:col>1</xdr:col>
      <xdr:colOff>485775</xdr:colOff>
      <xdr:row>95</xdr:row>
      <xdr:rowOff>120983</xdr:rowOff>
    </xdr:to>
    <xdr:sp macro="" textlink="">
      <xdr:nvSpPr>
        <xdr:cNvPr id="257" name="円/楕円 256"/>
        <xdr:cNvSpPr/>
      </xdr:nvSpPr>
      <xdr:spPr>
        <a:xfrm>
          <a:off x="1079500" y="163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137510</xdr:rowOff>
    </xdr:from>
    <xdr:ext cx="534377" cy="259045"/>
    <xdr:sp macro="" textlink="">
      <xdr:nvSpPr>
        <xdr:cNvPr id="258" name="テキスト ボックス 257"/>
        <xdr:cNvSpPr txBox="1"/>
      </xdr:nvSpPr>
      <xdr:spPr>
        <a:xfrm>
          <a:off x="863111" y="1608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133757</xdr:rowOff>
    </xdr:from>
    <xdr:to>
      <xdr:col>15</xdr:col>
      <xdr:colOff>180340</xdr:colOff>
      <xdr:row>38</xdr:row>
      <xdr:rowOff>139700</xdr:rowOff>
    </xdr:to>
    <xdr:cxnSp macro="">
      <xdr:nvCxnSpPr>
        <xdr:cNvPr id="280" name="直線コネクタ 279"/>
        <xdr:cNvCxnSpPr/>
      </xdr:nvCxnSpPr>
      <xdr:spPr>
        <a:xfrm flipV="1">
          <a:off x="10475595" y="5791607"/>
          <a:ext cx="1270" cy="86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80434</xdr:rowOff>
    </xdr:from>
    <xdr:ext cx="469744" cy="259045"/>
    <xdr:sp macro="" textlink="">
      <xdr:nvSpPr>
        <xdr:cNvPr id="283" name="労働費最大値テキスト"/>
        <xdr:cNvSpPr txBox="1"/>
      </xdr:nvSpPr>
      <xdr:spPr>
        <a:xfrm>
          <a:off x="10528300" y="556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33</xdr:row>
      <xdr:rowOff>133757</xdr:rowOff>
    </xdr:from>
    <xdr:to>
      <xdr:col>15</xdr:col>
      <xdr:colOff>269875</xdr:colOff>
      <xdr:row>33</xdr:row>
      <xdr:rowOff>133757</xdr:rowOff>
    </xdr:to>
    <xdr:cxnSp macro="">
      <xdr:nvCxnSpPr>
        <xdr:cNvPr id="284" name="直線コネクタ 283"/>
        <xdr:cNvCxnSpPr/>
      </xdr:nvCxnSpPr>
      <xdr:spPr>
        <a:xfrm>
          <a:off x="10388600" y="579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9169</xdr:rowOff>
    </xdr:from>
    <xdr:to>
      <xdr:col>15</xdr:col>
      <xdr:colOff>180975</xdr:colOff>
      <xdr:row>36</xdr:row>
      <xdr:rowOff>23114</xdr:rowOff>
    </xdr:to>
    <xdr:cxnSp macro="">
      <xdr:nvCxnSpPr>
        <xdr:cNvPr id="285" name="直線コネクタ 284"/>
        <xdr:cNvCxnSpPr/>
      </xdr:nvCxnSpPr>
      <xdr:spPr>
        <a:xfrm flipV="1">
          <a:off x="9639300" y="6181369"/>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86"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87" name="フローチャート : 判断 286"/>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67691</xdr:rowOff>
    </xdr:from>
    <xdr:to>
      <xdr:col>14</xdr:col>
      <xdr:colOff>28575</xdr:colOff>
      <xdr:row>36</xdr:row>
      <xdr:rowOff>23114</xdr:rowOff>
    </xdr:to>
    <xdr:cxnSp macro="">
      <xdr:nvCxnSpPr>
        <xdr:cNvPr id="288" name="直線コネクタ 287"/>
        <xdr:cNvCxnSpPr/>
      </xdr:nvCxnSpPr>
      <xdr:spPr>
        <a:xfrm>
          <a:off x="8750300" y="606844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57124</xdr:rowOff>
    </xdr:from>
    <xdr:to>
      <xdr:col>14</xdr:col>
      <xdr:colOff>79375</xdr:colOff>
      <xdr:row>36</xdr:row>
      <xdr:rowOff>158724</xdr:rowOff>
    </xdr:to>
    <xdr:sp macro="" textlink="">
      <xdr:nvSpPr>
        <xdr:cNvPr id="289" name="フローチャート : 判断 288"/>
        <xdr:cNvSpPr/>
      </xdr:nvSpPr>
      <xdr:spPr>
        <a:xfrm>
          <a:off x="9588500" y="62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149851</xdr:rowOff>
    </xdr:from>
    <xdr:ext cx="469744" cy="259045"/>
    <xdr:sp macro="" textlink="">
      <xdr:nvSpPr>
        <xdr:cNvPr id="290" name="テキスト ボックス 289"/>
        <xdr:cNvSpPr txBox="1"/>
      </xdr:nvSpPr>
      <xdr:spPr>
        <a:xfrm>
          <a:off x="9404427" y="63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49860</xdr:rowOff>
    </xdr:from>
    <xdr:to>
      <xdr:col>12</xdr:col>
      <xdr:colOff>511175</xdr:colOff>
      <xdr:row>35</xdr:row>
      <xdr:rowOff>67691</xdr:rowOff>
    </xdr:to>
    <xdr:cxnSp macro="">
      <xdr:nvCxnSpPr>
        <xdr:cNvPr id="291" name="直線コネクタ 290"/>
        <xdr:cNvCxnSpPr/>
      </xdr:nvCxnSpPr>
      <xdr:spPr>
        <a:xfrm>
          <a:off x="7861300" y="5707710"/>
          <a:ext cx="889000" cy="3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137135</xdr:rowOff>
    </xdr:from>
    <xdr:to>
      <xdr:col>12</xdr:col>
      <xdr:colOff>561975</xdr:colOff>
      <xdr:row>36</xdr:row>
      <xdr:rowOff>67285</xdr:rowOff>
    </xdr:to>
    <xdr:sp macro="" textlink="">
      <xdr:nvSpPr>
        <xdr:cNvPr id="292" name="フローチャート : 判断 291"/>
        <xdr:cNvSpPr/>
      </xdr:nvSpPr>
      <xdr:spPr>
        <a:xfrm>
          <a:off x="8699500" y="613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58412</xdr:rowOff>
    </xdr:from>
    <xdr:ext cx="469744" cy="259045"/>
    <xdr:sp macro="" textlink="">
      <xdr:nvSpPr>
        <xdr:cNvPr id="293" name="テキスト ボックス 292"/>
        <xdr:cNvSpPr txBox="1"/>
      </xdr:nvSpPr>
      <xdr:spPr>
        <a:xfrm>
          <a:off x="8515427" y="623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28372</xdr:rowOff>
    </xdr:from>
    <xdr:to>
      <xdr:col>11</xdr:col>
      <xdr:colOff>307975</xdr:colOff>
      <xdr:row>33</xdr:row>
      <xdr:rowOff>49860</xdr:rowOff>
    </xdr:to>
    <xdr:cxnSp macro="">
      <xdr:nvCxnSpPr>
        <xdr:cNvPr id="294" name="直線コネクタ 293"/>
        <xdr:cNvCxnSpPr/>
      </xdr:nvCxnSpPr>
      <xdr:spPr>
        <a:xfrm>
          <a:off x="6972300" y="5343322"/>
          <a:ext cx="889000" cy="3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128676</xdr:rowOff>
    </xdr:from>
    <xdr:to>
      <xdr:col>11</xdr:col>
      <xdr:colOff>358775</xdr:colOff>
      <xdr:row>36</xdr:row>
      <xdr:rowOff>58826</xdr:rowOff>
    </xdr:to>
    <xdr:sp macro="" textlink="">
      <xdr:nvSpPr>
        <xdr:cNvPr id="295" name="フローチャート : 判断 294"/>
        <xdr:cNvSpPr/>
      </xdr:nvSpPr>
      <xdr:spPr>
        <a:xfrm>
          <a:off x="7810500" y="61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49953</xdr:rowOff>
    </xdr:from>
    <xdr:ext cx="469744" cy="259045"/>
    <xdr:sp macro="" textlink="">
      <xdr:nvSpPr>
        <xdr:cNvPr id="296" name="テキスト ボックス 295"/>
        <xdr:cNvSpPr txBox="1"/>
      </xdr:nvSpPr>
      <xdr:spPr>
        <a:xfrm>
          <a:off x="7626427" y="62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119761</xdr:rowOff>
    </xdr:from>
    <xdr:to>
      <xdr:col>10</xdr:col>
      <xdr:colOff>155575</xdr:colOff>
      <xdr:row>35</xdr:row>
      <xdr:rowOff>49911</xdr:rowOff>
    </xdr:to>
    <xdr:sp macro="" textlink="">
      <xdr:nvSpPr>
        <xdr:cNvPr id="297" name="フローチャート : 判断 296"/>
        <xdr:cNvSpPr/>
      </xdr:nvSpPr>
      <xdr:spPr>
        <a:xfrm>
          <a:off x="6921500" y="594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41038</xdr:rowOff>
    </xdr:from>
    <xdr:ext cx="469744" cy="259045"/>
    <xdr:sp macro="" textlink="">
      <xdr:nvSpPr>
        <xdr:cNvPr id="298" name="テキスト ボックス 297"/>
        <xdr:cNvSpPr txBox="1"/>
      </xdr:nvSpPr>
      <xdr:spPr>
        <a:xfrm>
          <a:off x="6737427"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129819</xdr:rowOff>
    </xdr:from>
    <xdr:to>
      <xdr:col>15</xdr:col>
      <xdr:colOff>231775</xdr:colOff>
      <xdr:row>36</xdr:row>
      <xdr:rowOff>59969</xdr:rowOff>
    </xdr:to>
    <xdr:sp macro="" textlink="">
      <xdr:nvSpPr>
        <xdr:cNvPr id="304" name="円/楕円 303"/>
        <xdr:cNvSpPr/>
      </xdr:nvSpPr>
      <xdr:spPr>
        <a:xfrm>
          <a:off x="104267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152696</xdr:rowOff>
    </xdr:from>
    <xdr:ext cx="469744" cy="259045"/>
    <xdr:sp macro="" textlink="">
      <xdr:nvSpPr>
        <xdr:cNvPr id="305" name="労働費該当値テキスト"/>
        <xdr:cNvSpPr txBox="1"/>
      </xdr:nvSpPr>
      <xdr:spPr>
        <a:xfrm>
          <a:off x="10528300" y="59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143764</xdr:rowOff>
    </xdr:from>
    <xdr:to>
      <xdr:col>14</xdr:col>
      <xdr:colOff>79375</xdr:colOff>
      <xdr:row>36</xdr:row>
      <xdr:rowOff>73914</xdr:rowOff>
    </xdr:to>
    <xdr:sp macro="" textlink="">
      <xdr:nvSpPr>
        <xdr:cNvPr id="306" name="円/楕円 305"/>
        <xdr:cNvSpPr/>
      </xdr:nvSpPr>
      <xdr:spPr>
        <a:xfrm>
          <a:off x="9588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90441</xdr:rowOff>
    </xdr:from>
    <xdr:ext cx="469744" cy="259045"/>
    <xdr:sp macro="" textlink="">
      <xdr:nvSpPr>
        <xdr:cNvPr id="307" name="テキスト ボックス 306"/>
        <xdr:cNvSpPr txBox="1"/>
      </xdr:nvSpPr>
      <xdr:spPr>
        <a:xfrm>
          <a:off x="9404427" y="591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16891</xdr:rowOff>
    </xdr:from>
    <xdr:to>
      <xdr:col>12</xdr:col>
      <xdr:colOff>561975</xdr:colOff>
      <xdr:row>35</xdr:row>
      <xdr:rowOff>118491</xdr:rowOff>
    </xdr:to>
    <xdr:sp macro="" textlink="">
      <xdr:nvSpPr>
        <xdr:cNvPr id="308" name="円/楕円 307"/>
        <xdr:cNvSpPr/>
      </xdr:nvSpPr>
      <xdr:spPr>
        <a:xfrm>
          <a:off x="8699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135018</xdr:rowOff>
    </xdr:from>
    <xdr:ext cx="469744" cy="259045"/>
    <xdr:sp macro="" textlink="">
      <xdr:nvSpPr>
        <xdr:cNvPr id="309" name="テキスト ボックス 308"/>
        <xdr:cNvSpPr txBox="1"/>
      </xdr:nvSpPr>
      <xdr:spPr>
        <a:xfrm>
          <a:off x="8515427" y="579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170510</xdr:rowOff>
    </xdr:from>
    <xdr:to>
      <xdr:col>11</xdr:col>
      <xdr:colOff>358775</xdr:colOff>
      <xdr:row>33</xdr:row>
      <xdr:rowOff>100660</xdr:rowOff>
    </xdr:to>
    <xdr:sp macro="" textlink="">
      <xdr:nvSpPr>
        <xdr:cNvPr id="310" name="円/楕円 309"/>
        <xdr:cNvSpPr/>
      </xdr:nvSpPr>
      <xdr:spPr>
        <a:xfrm>
          <a:off x="7810500" y="56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117187</xdr:rowOff>
    </xdr:from>
    <xdr:ext cx="469744" cy="259045"/>
    <xdr:sp macro="" textlink="">
      <xdr:nvSpPr>
        <xdr:cNvPr id="311" name="テキスト ボックス 310"/>
        <xdr:cNvSpPr txBox="1"/>
      </xdr:nvSpPr>
      <xdr:spPr>
        <a:xfrm>
          <a:off x="7626427" y="54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149022</xdr:rowOff>
    </xdr:from>
    <xdr:to>
      <xdr:col>10</xdr:col>
      <xdr:colOff>155575</xdr:colOff>
      <xdr:row>31</xdr:row>
      <xdr:rowOff>79172</xdr:rowOff>
    </xdr:to>
    <xdr:sp macro="" textlink="">
      <xdr:nvSpPr>
        <xdr:cNvPr id="312" name="円/楕円 311"/>
        <xdr:cNvSpPr/>
      </xdr:nvSpPr>
      <xdr:spPr>
        <a:xfrm>
          <a:off x="6921500" y="529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95699</xdr:rowOff>
    </xdr:from>
    <xdr:ext cx="469744" cy="259045"/>
    <xdr:sp macro="" textlink="">
      <xdr:nvSpPr>
        <xdr:cNvPr id="313" name="テキスト ボックス 312"/>
        <xdr:cNvSpPr txBox="1"/>
      </xdr:nvSpPr>
      <xdr:spPr>
        <a:xfrm>
          <a:off x="6737427" y="506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100520</xdr:rowOff>
    </xdr:from>
    <xdr:to>
      <xdr:col>15</xdr:col>
      <xdr:colOff>180975</xdr:colOff>
      <xdr:row>58</xdr:row>
      <xdr:rowOff>118326</xdr:rowOff>
    </xdr:to>
    <xdr:cxnSp macro="">
      <xdr:nvCxnSpPr>
        <xdr:cNvPr id="342" name="直線コネクタ 341"/>
        <xdr:cNvCxnSpPr/>
      </xdr:nvCxnSpPr>
      <xdr:spPr>
        <a:xfrm>
          <a:off x="9639300" y="10044620"/>
          <a:ext cx="838200" cy="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68402</xdr:rowOff>
    </xdr:from>
    <xdr:to>
      <xdr:col>14</xdr:col>
      <xdr:colOff>28575</xdr:colOff>
      <xdr:row>58</xdr:row>
      <xdr:rowOff>100520</xdr:rowOff>
    </xdr:to>
    <xdr:cxnSp macro="">
      <xdr:nvCxnSpPr>
        <xdr:cNvPr id="345" name="直線コネクタ 344"/>
        <xdr:cNvCxnSpPr/>
      </xdr:nvCxnSpPr>
      <xdr:spPr>
        <a:xfrm>
          <a:off x="8750300" y="10012502"/>
          <a:ext cx="8890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53366</xdr:rowOff>
    </xdr:from>
    <xdr:to>
      <xdr:col>14</xdr:col>
      <xdr:colOff>79375</xdr:colOff>
      <xdr:row>58</xdr:row>
      <xdr:rowOff>154966</xdr:rowOff>
    </xdr:to>
    <xdr:sp macro="" textlink="">
      <xdr:nvSpPr>
        <xdr:cNvPr id="346" name="フローチャート : 判断 345"/>
        <xdr:cNvSpPr/>
      </xdr:nvSpPr>
      <xdr:spPr>
        <a:xfrm>
          <a:off x="9588500" y="999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146093</xdr:rowOff>
    </xdr:from>
    <xdr:ext cx="469744" cy="259045"/>
    <xdr:sp macro="" textlink="">
      <xdr:nvSpPr>
        <xdr:cNvPr id="347" name="テキスト ボックス 346"/>
        <xdr:cNvSpPr txBox="1"/>
      </xdr:nvSpPr>
      <xdr:spPr>
        <a:xfrm>
          <a:off x="9404427" y="1009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68402</xdr:rowOff>
    </xdr:from>
    <xdr:to>
      <xdr:col>12</xdr:col>
      <xdr:colOff>511175</xdr:colOff>
      <xdr:row>58</xdr:row>
      <xdr:rowOff>91211</xdr:rowOff>
    </xdr:to>
    <xdr:cxnSp macro="">
      <xdr:nvCxnSpPr>
        <xdr:cNvPr id="348" name="直線コネクタ 347"/>
        <xdr:cNvCxnSpPr/>
      </xdr:nvCxnSpPr>
      <xdr:spPr>
        <a:xfrm flipV="1">
          <a:off x="7861300" y="10012502"/>
          <a:ext cx="8890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44247</xdr:rowOff>
    </xdr:from>
    <xdr:to>
      <xdr:col>12</xdr:col>
      <xdr:colOff>561975</xdr:colOff>
      <xdr:row>58</xdr:row>
      <xdr:rowOff>145847</xdr:rowOff>
    </xdr:to>
    <xdr:sp macro="" textlink="">
      <xdr:nvSpPr>
        <xdr:cNvPr id="349" name="フローチャート : 判断 348"/>
        <xdr:cNvSpPr/>
      </xdr:nvSpPr>
      <xdr:spPr>
        <a:xfrm>
          <a:off x="8699500" y="99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136974</xdr:rowOff>
    </xdr:from>
    <xdr:ext cx="469744" cy="259045"/>
    <xdr:sp macro="" textlink="">
      <xdr:nvSpPr>
        <xdr:cNvPr id="350" name="テキスト ボックス 349"/>
        <xdr:cNvSpPr txBox="1"/>
      </xdr:nvSpPr>
      <xdr:spPr>
        <a:xfrm>
          <a:off x="8515427" y="1008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49759</xdr:rowOff>
    </xdr:from>
    <xdr:to>
      <xdr:col>11</xdr:col>
      <xdr:colOff>307975</xdr:colOff>
      <xdr:row>58</xdr:row>
      <xdr:rowOff>91211</xdr:rowOff>
    </xdr:to>
    <xdr:cxnSp macro="">
      <xdr:nvCxnSpPr>
        <xdr:cNvPr id="351" name="直線コネクタ 350"/>
        <xdr:cNvCxnSpPr/>
      </xdr:nvCxnSpPr>
      <xdr:spPr>
        <a:xfrm>
          <a:off x="6972300" y="9993859"/>
          <a:ext cx="889000" cy="4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107645</xdr:rowOff>
    </xdr:from>
    <xdr:to>
      <xdr:col>11</xdr:col>
      <xdr:colOff>358775</xdr:colOff>
      <xdr:row>59</xdr:row>
      <xdr:rowOff>37795</xdr:rowOff>
    </xdr:to>
    <xdr:sp macro="" textlink="">
      <xdr:nvSpPr>
        <xdr:cNvPr id="352" name="フローチャート : 判断 351"/>
        <xdr:cNvSpPr/>
      </xdr:nvSpPr>
      <xdr:spPr>
        <a:xfrm>
          <a:off x="7810500" y="100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28922</xdr:rowOff>
    </xdr:from>
    <xdr:ext cx="469744" cy="259045"/>
    <xdr:sp macro="" textlink="">
      <xdr:nvSpPr>
        <xdr:cNvPr id="353" name="テキスト ボックス 352"/>
        <xdr:cNvSpPr txBox="1"/>
      </xdr:nvSpPr>
      <xdr:spPr>
        <a:xfrm>
          <a:off x="7626427" y="101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106261</xdr:rowOff>
    </xdr:from>
    <xdr:to>
      <xdr:col>10</xdr:col>
      <xdr:colOff>155575</xdr:colOff>
      <xdr:row>59</xdr:row>
      <xdr:rowOff>36411</xdr:rowOff>
    </xdr:to>
    <xdr:sp macro="" textlink="">
      <xdr:nvSpPr>
        <xdr:cNvPr id="354" name="フローチャート : 判断 353"/>
        <xdr:cNvSpPr/>
      </xdr:nvSpPr>
      <xdr:spPr>
        <a:xfrm>
          <a:off x="6921500" y="100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27538</xdr:rowOff>
    </xdr:from>
    <xdr:ext cx="469744" cy="259045"/>
    <xdr:sp macro="" textlink="">
      <xdr:nvSpPr>
        <xdr:cNvPr id="355" name="テキスト ボックス 354"/>
        <xdr:cNvSpPr txBox="1"/>
      </xdr:nvSpPr>
      <xdr:spPr>
        <a:xfrm>
          <a:off x="6737427" y="101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67526</xdr:rowOff>
    </xdr:from>
    <xdr:to>
      <xdr:col>15</xdr:col>
      <xdr:colOff>231775</xdr:colOff>
      <xdr:row>58</xdr:row>
      <xdr:rowOff>169126</xdr:rowOff>
    </xdr:to>
    <xdr:sp macro="" textlink="">
      <xdr:nvSpPr>
        <xdr:cNvPr id="361" name="円/楕円 360"/>
        <xdr:cNvSpPr/>
      </xdr:nvSpPr>
      <xdr:spPr>
        <a:xfrm>
          <a:off x="10426700" y="100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26903</xdr:rowOff>
    </xdr:from>
    <xdr:ext cx="469744" cy="259045"/>
    <xdr:sp macro="" textlink="">
      <xdr:nvSpPr>
        <xdr:cNvPr id="362" name="農林水産業費該当値テキスト"/>
        <xdr:cNvSpPr txBox="1"/>
      </xdr:nvSpPr>
      <xdr:spPr>
        <a:xfrm>
          <a:off x="10528300" y="979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49720</xdr:rowOff>
    </xdr:from>
    <xdr:to>
      <xdr:col>14</xdr:col>
      <xdr:colOff>79375</xdr:colOff>
      <xdr:row>58</xdr:row>
      <xdr:rowOff>151320</xdr:rowOff>
    </xdr:to>
    <xdr:sp macro="" textlink="">
      <xdr:nvSpPr>
        <xdr:cNvPr id="363" name="円/楕円 362"/>
        <xdr:cNvSpPr/>
      </xdr:nvSpPr>
      <xdr:spPr>
        <a:xfrm>
          <a:off x="9588500" y="99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167847</xdr:rowOff>
    </xdr:from>
    <xdr:ext cx="469744" cy="259045"/>
    <xdr:sp macro="" textlink="">
      <xdr:nvSpPr>
        <xdr:cNvPr id="364" name="テキスト ボックス 363"/>
        <xdr:cNvSpPr txBox="1"/>
      </xdr:nvSpPr>
      <xdr:spPr>
        <a:xfrm>
          <a:off x="9404427" y="976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17602</xdr:rowOff>
    </xdr:from>
    <xdr:to>
      <xdr:col>12</xdr:col>
      <xdr:colOff>561975</xdr:colOff>
      <xdr:row>58</xdr:row>
      <xdr:rowOff>119202</xdr:rowOff>
    </xdr:to>
    <xdr:sp macro="" textlink="">
      <xdr:nvSpPr>
        <xdr:cNvPr id="365" name="円/楕円 364"/>
        <xdr:cNvSpPr/>
      </xdr:nvSpPr>
      <xdr:spPr>
        <a:xfrm>
          <a:off x="8699500" y="99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135729</xdr:rowOff>
    </xdr:from>
    <xdr:ext cx="534377" cy="259045"/>
    <xdr:sp macro="" textlink="">
      <xdr:nvSpPr>
        <xdr:cNvPr id="366" name="テキスト ボックス 365"/>
        <xdr:cNvSpPr txBox="1"/>
      </xdr:nvSpPr>
      <xdr:spPr>
        <a:xfrm>
          <a:off x="8483111" y="973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11,614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40411</xdr:rowOff>
    </xdr:from>
    <xdr:to>
      <xdr:col>11</xdr:col>
      <xdr:colOff>358775</xdr:colOff>
      <xdr:row>58</xdr:row>
      <xdr:rowOff>142011</xdr:rowOff>
    </xdr:to>
    <xdr:sp macro="" textlink="">
      <xdr:nvSpPr>
        <xdr:cNvPr id="367" name="円/楕円 366"/>
        <xdr:cNvSpPr/>
      </xdr:nvSpPr>
      <xdr:spPr>
        <a:xfrm>
          <a:off x="7810500" y="998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158538</xdr:rowOff>
    </xdr:from>
    <xdr:ext cx="469744" cy="259045"/>
    <xdr:sp macro="" textlink="">
      <xdr:nvSpPr>
        <xdr:cNvPr id="368" name="テキスト ボックス 367"/>
        <xdr:cNvSpPr txBox="1"/>
      </xdr:nvSpPr>
      <xdr:spPr>
        <a:xfrm>
          <a:off x="7626427" y="975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170409</xdr:rowOff>
    </xdr:from>
    <xdr:to>
      <xdr:col>10</xdr:col>
      <xdr:colOff>155575</xdr:colOff>
      <xdr:row>58</xdr:row>
      <xdr:rowOff>100559</xdr:rowOff>
    </xdr:to>
    <xdr:sp macro="" textlink="">
      <xdr:nvSpPr>
        <xdr:cNvPr id="369" name="円/楕円 368"/>
        <xdr:cNvSpPr/>
      </xdr:nvSpPr>
      <xdr:spPr>
        <a:xfrm>
          <a:off x="6921500" y="99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117086</xdr:rowOff>
    </xdr:from>
    <xdr:ext cx="534377" cy="259045"/>
    <xdr:sp macro="" textlink="">
      <xdr:nvSpPr>
        <xdr:cNvPr id="370" name="テキスト ボックス 369"/>
        <xdr:cNvSpPr txBox="1"/>
      </xdr:nvSpPr>
      <xdr:spPr>
        <a:xfrm>
          <a:off x="6705111" y="97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21,424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20279</xdr:rowOff>
    </xdr:from>
    <xdr:to>
      <xdr:col>15</xdr:col>
      <xdr:colOff>180975</xdr:colOff>
      <xdr:row>71</xdr:row>
      <xdr:rowOff>118669</xdr:rowOff>
    </xdr:to>
    <xdr:cxnSp macro="">
      <xdr:nvCxnSpPr>
        <xdr:cNvPr id="397" name="直線コネクタ 396"/>
        <xdr:cNvCxnSpPr/>
      </xdr:nvCxnSpPr>
      <xdr:spPr>
        <a:xfrm>
          <a:off x="9639300" y="12193229"/>
          <a:ext cx="838200" cy="9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20279</xdr:rowOff>
    </xdr:from>
    <xdr:to>
      <xdr:col>14</xdr:col>
      <xdr:colOff>28575</xdr:colOff>
      <xdr:row>74</xdr:row>
      <xdr:rowOff>131562</xdr:rowOff>
    </xdr:to>
    <xdr:cxnSp macro="">
      <xdr:nvCxnSpPr>
        <xdr:cNvPr id="400" name="直線コネクタ 399"/>
        <xdr:cNvCxnSpPr/>
      </xdr:nvCxnSpPr>
      <xdr:spPr>
        <a:xfrm flipV="1">
          <a:off x="8750300" y="12193229"/>
          <a:ext cx="889000" cy="62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8068</xdr:rowOff>
    </xdr:from>
    <xdr:to>
      <xdr:col>14</xdr:col>
      <xdr:colOff>79375</xdr:colOff>
      <xdr:row>76</xdr:row>
      <xdr:rowOff>109668</xdr:rowOff>
    </xdr:to>
    <xdr:sp macro="" textlink="">
      <xdr:nvSpPr>
        <xdr:cNvPr id="401" name="フローチャート : 判断 400"/>
        <xdr:cNvSpPr/>
      </xdr:nvSpPr>
      <xdr:spPr>
        <a:xfrm>
          <a:off x="9588500" y="1303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100795</xdr:rowOff>
    </xdr:from>
    <xdr:ext cx="469744" cy="259045"/>
    <xdr:sp macro="" textlink="">
      <xdr:nvSpPr>
        <xdr:cNvPr id="402" name="テキスト ボックス 401"/>
        <xdr:cNvSpPr txBox="1"/>
      </xdr:nvSpPr>
      <xdr:spPr>
        <a:xfrm>
          <a:off x="9404427" y="131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77841</xdr:rowOff>
    </xdr:from>
    <xdr:to>
      <xdr:col>12</xdr:col>
      <xdr:colOff>511175</xdr:colOff>
      <xdr:row>74</xdr:row>
      <xdr:rowOff>131562</xdr:rowOff>
    </xdr:to>
    <xdr:cxnSp macro="">
      <xdr:nvCxnSpPr>
        <xdr:cNvPr id="403" name="直線コネクタ 402"/>
        <xdr:cNvCxnSpPr/>
      </xdr:nvCxnSpPr>
      <xdr:spPr>
        <a:xfrm>
          <a:off x="7861300" y="12593691"/>
          <a:ext cx="889000" cy="22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123510</xdr:rowOff>
    </xdr:from>
    <xdr:to>
      <xdr:col>12</xdr:col>
      <xdr:colOff>561975</xdr:colOff>
      <xdr:row>77</xdr:row>
      <xdr:rowOff>53660</xdr:rowOff>
    </xdr:to>
    <xdr:sp macro="" textlink="">
      <xdr:nvSpPr>
        <xdr:cNvPr id="404" name="フローチャート : 判断 403"/>
        <xdr:cNvSpPr/>
      </xdr:nvSpPr>
      <xdr:spPr>
        <a:xfrm>
          <a:off x="8699500" y="131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44787</xdr:rowOff>
    </xdr:from>
    <xdr:ext cx="469744" cy="259045"/>
    <xdr:sp macro="" textlink="">
      <xdr:nvSpPr>
        <xdr:cNvPr id="405" name="テキスト ボックス 404"/>
        <xdr:cNvSpPr txBox="1"/>
      </xdr:nvSpPr>
      <xdr:spPr>
        <a:xfrm>
          <a:off x="8515427" y="132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77841</xdr:rowOff>
    </xdr:from>
    <xdr:to>
      <xdr:col>11</xdr:col>
      <xdr:colOff>307975</xdr:colOff>
      <xdr:row>74</xdr:row>
      <xdr:rowOff>146421</xdr:rowOff>
    </xdr:to>
    <xdr:cxnSp macro="">
      <xdr:nvCxnSpPr>
        <xdr:cNvPr id="406" name="直線コネクタ 405"/>
        <xdr:cNvCxnSpPr/>
      </xdr:nvCxnSpPr>
      <xdr:spPr>
        <a:xfrm flipV="1">
          <a:off x="6972300" y="12593691"/>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84237</xdr:rowOff>
    </xdr:from>
    <xdr:to>
      <xdr:col>11</xdr:col>
      <xdr:colOff>358775</xdr:colOff>
      <xdr:row>77</xdr:row>
      <xdr:rowOff>14387</xdr:rowOff>
    </xdr:to>
    <xdr:sp macro="" textlink="">
      <xdr:nvSpPr>
        <xdr:cNvPr id="407" name="フローチャート : 判断 406"/>
        <xdr:cNvSpPr/>
      </xdr:nvSpPr>
      <xdr:spPr>
        <a:xfrm>
          <a:off x="7810500" y="1311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5514</xdr:rowOff>
    </xdr:from>
    <xdr:ext cx="469744" cy="259045"/>
    <xdr:sp macro="" textlink="">
      <xdr:nvSpPr>
        <xdr:cNvPr id="408" name="テキスト ボックス 407"/>
        <xdr:cNvSpPr txBox="1"/>
      </xdr:nvSpPr>
      <xdr:spPr>
        <a:xfrm>
          <a:off x="7626427" y="1320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121545</xdr:rowOff>
    </xdr:from>
    <xdr:to>
      <xdr:col>10</xdr:col>
      <xdr:colOff>155575</xdr:colOff>
      <xdr:row>77</xdr:row>
      <xdr:rowOff>51695</xdr:rowOff>
    </xdr:to>
    <xdr:sp macro="" textlink="">
      <xdr:nvSpPr>
        <xdr:cNvPr id="409" name="フローチャート : 判断 408"/>
        <xdr:cNvSpPr/>
      </xdr:nvSpPr>
      <xdr:spPr>
        <a:xfrm>
          <a:off x="6921500" y="131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42822</xdr:rowOff>
    </xdr:from>
    <xdr:ext cx="469744" cy="259045"/>
    <xdr:sp macro="" textlink="">
      <xdr:nvSpPr>
        <xdr:cNvPr id="410" name="テキスト ボックス 409"/>
        <xdr:cNvSpPr txBox="1"/>
      </xdr:nvSpPr>
      <xdr:spPr>
        <a:xfrm>
          <a:off x="6737427" y="1324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67869</xdr:rowOff>
    </xdr:from>
    <xdr:to>
      <xdr:col>15</xdr:col>
      <xdr:colOff>231775</xdr:colOff>
      <xdr:row>71</xdr:row>
      <xdr:rowOff>169469</xdr:rowOff>
    </xdr:to>
    <xdr:sp macro="" textlink="">
      <xdr:nvSpPr>
        <xdr:cNvPr id="416" name="円/楕円 415"/>
        <xdr:cNvSpPr/>
      </xdr:nvSpPr>
      <xdr:spPr>
        <a:xfrm>
          <a:off x="10426700" y="122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71</xdr:row>
      <xdr:rowOff>20896</xdr:rowOff>
    </xdr:from>
    <xdr:ext cx="534377" cy="259045"/>
    <xdr:sp macro="" textlink="">
      <xdr:nvSpPr>
        <xdr:cNvPr id="417" name="商工費該当値テキスト"/>
        <xdr:cNvSpPr txBox="1"/>
      </xdr:nvSpPr>
      <xdr:spPr>
        <a:xfrm>
          <a:off x="10528300" y="1219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26,710</a:t>
          </a:r>
          <a:endParaRPr kumimoji="1" lang="ja-JP" altLang="en-US" sz="1000" b="1">
            <a:solidFill>
              <a:srgbClr val="FF0000"/>
            </a:solidFill>
            <a:latin typeface="ＭＳ Ｐゴシック"/>
          </a:endParaRPr>
        </a:p>
      </xdr:txBody>
    </xdr:sp>
    <xdr:clientData/>
  </xdr:oneCellAnchor>
  <xdr:twoCellAnchor>
    <xdr:from>
      <xdr:col>13</xdr:col>
      <xdr:colOff>663575</xdr:colOff>
      <xdr:row>70</xdr:row>
      <xdr:rowOff>140929</xdr:rowOff>
    </xdr:from>
    <xdr:to>
      <xdr:col>14</xdr:col>
      <xdr:colOff>79375</xdr:colOff>
      <xdr:row>71</xdr:row>
      <xdr:rowOff>71079</xdr:rowOff>
    </xdr:to>
    <xdr:sp macro="" textlink="">
      <xdr:nvSpPr>
        <xdr:cNvPr id="418" name="円/楕円 417"/>
        <xdr:cNvSpPr/>
      </xdr:nvSpPr>
      <xdr:spPr>
        <a:xfrm>
          <a:off x="9588500" y="1214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69</xdr:row>
      <xdr:rowOff>87606</xdr:rowOff>
    </xdr:from>
    <xdr:ext cx="534377" cy="259045"/>
    <xdr:sp macro="" textlink="">
      <xdr:nvSpPr>
        <xdr:cNvPr id="419" name="テキスト ボックス 418"/>
        <xdr:cNvSpPr txBox="1"/>
      </xdr:nvSpPr>
      <xdr:spPr>
        <a:xfrm>
          <a:off x="9372111" y="119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28,862</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80762</xdr:rowOff>
    </xdr:from>
    <xdr:to>
      <xdr:col>12</xdr:col>
      <xdr:colOff>561975</xdr:colOff>
      <xdr:row>75</xdr:row>
      <xdr:rowOff>10912</xdr:rowOff>
    </xdr:to>
    <xdr:sp macro="" textlink="">
      <xdr:nvSpPr>
        <xdr:cNvPr id="420" name="円/楕円 419"/>
        <xdr:cNvSpPr/>
      </xdr:nvSpPr>
      <xdr:spPr>
        <a:xfrm>
          <a:off x="8699500" y="1276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27439</xdr:rowOff>
    </xdr:from>
    <xdr:ext cx="534377" cy="259045"/>
    <xdr:sp macro="" textlink="">
      <xdr:nvSpPr>
        <xdr:cNvPr id="421" name="テキスト ボックス 420"/>
        <xdr:cNvSpPr txBox="1"/>
      </xdr:nvSpPr>
      <xdr:spPr>
        <a:xfrm>
          <a:off x="8483111" y="1254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15,178</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27041</xdr:rowOff>
    </xdr:from>
    <xdr:to>
      <xdr:col>11</xdr:col>
      <xdr:colOff>358775</xdr:colOff>
      <xdr:row>73</xdr:row>
      <xdr:rowOff>128641</xdr:rowOff>
    </xdr:to>
    <xdr:sp macro="" textlink="">
      <xdr:nvSpPr>
        <xdr:cNvPr id="422" name="円/楕円 421"/>
        <xdr:cNvSpPr/>
      </xdr:nvSpPr>
      <xdr:spPr>
        <a:xfrm>
          <a:off x="7810500" y="125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145168</xdr:rowOff>
    </xdr:from>
    <xdr:ext cx="534377" cy="259045"/>
    <xdr:sp macro="" textlink="">
      <xdr:nvSpPr>
        <xdr:cNvPr id="423" name="テキスト ボックス 422"/>
        <xdr:cNvSpPr txBox="1"/>
      </xdr:nvSpPr>
      <xdr:spPr>
        <a:xfrm>
          <a:off x="7594111" y="1231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20,103</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95621</xdr:rowOff>
    </xdr:from>
    <xdr:to>
      <xdr:col>10</xdr:col>
      <xdr:colOff>155575</xdr:colOff>
      <xdr:row>75</xdr:row>
      <xdr:rowOff>25771</xdr:rowOff>
    </xdr:to>
    <xdr:sp macro="" textlink="">
      <xdr:nvSpPr>
        <xdr:cNvPr id="424" name="円/楕円 423"/>
        <xdr:cNvSpPr/>
      </xdr:nvSpPr>
      <xdr:spPr>
        <a:xfrm>
          <a:off x="6921500" y="1278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42298</xdr:rowOff>
    </xdr:from>
    <xdr:ext cx="534377" cy="259045"/>
    <xdr:sp macro="" textlink="">
      <xdr:nvSpPr>
        <xdr:cNvPr id="425" name="テキスト ボックス 424"/>
        <xdr:cNvSpPr txBox="1"/>
      </xdr:nvSpPr>
      <xdr:spPr>
        <a:xfrm>
          <a:off x="6705111" y="1255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75633</xdr:rowOff>
    </xdr:from>
    <xdr:to>
      <xdr:col>15</xdr:col>
      <xdr:colOff>180975</xdr:colOff>
      <xdr:row>97</xdr:row>
      <xdr:rowOff>100656</xdr:rowOff>
    </xdr:to>
    <xdr:cxnSp macro="">
      <xdr:nvCxnSpPr>
        <xdr:cNvPr id="452" name="直線コネクタ 451"/>
        <xdr:cNvCxnSpPr/>
      </xdr:nvCxnSpPr>
      <xdr:spPr>
        <a:xfrm>
          <a:off x="9639300" y="16706283"/>
          <a:ext cx="838200" cy="2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50379</xdr:rowOff>
    </xdr:from>
    <xdr:ext cx="534377" cy="259045"/>
    <xdr:sp macro="" textlink="">
      <xdr:nvSpPr>
        <xdr:cNvPr id="453" name="土木費平均値テキスト"/>
        <xdr:cNvSpPr txBox="1"/>
      </xdr:nvSpPr>
      <xdr:spPr>
        <a:xfrm>
          <a:off x="10528300" y="1668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151070</xdr:rowOff>
    </xdr:from>
    <xdr:to>
      <xdr:col>14</xdr:col>
      <xdr:colOff>28575</xdr:colOff>
      <xdr:row>97</xdr:row>
      <xdr:rowOff>75633</xdr:rowOff>
    </xdr:to>
    <xdr:cxnSp macro="">
      <xdr:nvCxnSpPr>
        <xdr:cNvPr id="455" name="直線コネクタ 454"/>
        <xdr:cNvCxnSpPr/>
      </xdr:nvCxnSpPr>
      <xdr:spPr>
        <a:xfrm>
          <a:off x="8750300" y="1661027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44283</xdr:rowOff>
    </xdr:from>
    <xdr:to>
      <xdr:col>14</xdr:col>
      <xdr:colOff>79375</xdr:colOff>
      <xdr:row>97</xdr:row>
      <xdr:rowOff>145883</xdr:rowOff>
    </xdr:to>
    <xdr:sp macro="" textlink="">
      <xdr:nvSpPr>
        <xdr:cNvPr id="456" name="フローチャート : 判断 455"/>
        <xdr:cNvSpPr/>
      </xdr:nvSpPr>
      <xdr:spPr>
        <a:xfrm>
          <a:off x="9588500" y="1667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137010</xdr:rowOff>
    </xdr:from>
    <xdr:ext cx="534377" cy="259045"/>
    <xdr:sp macro="" textlink="">
      <xdr:nvSpPr>
        <xdr:cNvPr id="457" name="テキスト ボックス 456"/>
        <xdr:cNvSpPr txBox="1"/>
      </xdr:nvSpPr>
      <xdr:spPr>
        <a:xfrm>
          <a:off x="9372111" y="1676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151070</xdr:rowOff>
    </xdr:from>
    <xdr:to>
      <xdr:col>12</xdr:col>
      <xdr:colOff>511175</xdr:colOff>
      <xdr:row>96</xdr:row>
      <xdr:rowOff>155821</xdr:rowOff>
    </xdr:to>
    <xdr:cxnSp macro="">
      <xdr:nvCxnSpPr>
        <xdr:cNvPr id="458" name="直線コネクタ 457"/>
        <xdr:cNvCxnSpPr/>
      </xdr:nvCxnSpPr>
      <xdr:spPr>
        <a:xfrm flipV="1">
          <a:off x="7861300" y="16610270"/>
          <a:ext cx="8890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2384</xdr:rowOff>
    </xdr:from>
    <xdr:to>
      <xdr:col>12</xdr:col>
      <xdr:colOff>561975</xdr:colOff>
      <xdr:row>97</xdr:row>
      <xdr:rowOff>103984</xdr:rowOff>
    </xdr:to>
    <xdr:sp macro="" textlink="">
      <xdr:nvSpPr>
        <xdr:cNvPr id="459" name="フローチャート : 判断 458"/>
        <xdr:cNvSpPr/>
      </xdr:nvSpPr>
      <xdr:spPr>
        <a:xfrm>
          <a:off x="8699500" y="1663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95111</xdr:rowOff>
    </xdr:from>
    <xdr:ext cx="534377" cy="259045"/>
    <xdr:sp macro="" textlink="">
      <xdr:nvSpPr>
        <xdr:cNvPr id="460" name="テキスト ボックス 459"/>
        <xdr:cNvSpPr txBox="1"/>
      </xdr:nvSpPr>
      <xdr:spPr>
        <a:xfrm>
          <a:off x="8483111" y="1672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155821</xdr:rowOff>
    </xdr:from>
    <xdr:to>
      <xdr:col>11</xdr:col>
      <xdr:colOff>307975</xdr:colOff>
      <xdr:row>97</xdr:row>
      <xdr:rowOff>45845</xdr:rowOff>
    </xdr:to>
    <xdr:cxnSp macro="">
      <xdr:nvCxnSpPr>
        <xdr:cNvPr id="461" name="直線コネクタ 460"/>
        <xdr:cNvCxnSpPr/>
      </xdr:nvCxnSpPr>
      <xdr:spPr>
        <a:xfrm flipV="1">
          <a:off x="6972300" y="16615021"/>
          <a:ext cx="889000" cy="6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71038</xdr:rowOff>
    </xdr:from>
    <xdr:to>
      <xdr:col>11</xdr:col>
      <xdr:colOff>358775</xdr:colOff>
      <xdr:row>98</xdr:row>
      <xdr:rowOff>1188</xdr:rowOff>
    </xdr:to>
    <xdr:sp macro="" textlink="">
      <xdr:nvSpPr>
        <xdr:cNvPr id="462" name="フローチャート : 判断 461"/>
        <xdr:cNvSpPr/>
      </xdr:nvSpPr>
      <xdr:spPr>
        <a:xfrm>
          <a:off x="7810500" y="167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163765</xdr:rowOff>
    </xdr:from>
    <xdr:ext cx="534377" cy="259045"/>
    <xdr:sp macro="" textlink="">
      <xdr:nvSpPr>
        <xdr:cNvPr id="463" name="テキスト ボックス 462"/>
        <xdr:cNvSpPr txBox="1"/>
      </xdr:nvSpPr>
      <xdr:spPr>
        <a:xfrm>
          <a:off x="7594111" y="1679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96526</xdr:rowOff>
    </xdr:from>
    <xdr:to>
      <xdr:col>10</xdr:col>
      <xdr:colOff>155575</xdr:colOff>
      <xdr:row>98</xdr:row>
      <xdr:rowOff>26676</xdr:rowOff>
    </xdr:to>
    <xdr:sp macro="" textlink="">
      <xdr:nvSpPr>
        <xdr:cNvPr id="464" name="フローチャート : 判断 463"/>
        <xdr:cNvSpPr/>
      </xdr:nvSpPr>
      <xdr:spPr>
        <a:xfrm>
          <a:off x="6921500" y="1672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17803</xdr:rowOff>
    </xdr:from>
    <xdr:ext cx="534377" cy="259045"/>
    <xdr:sp macro="" textlink="">
      <xdr:nvSpPr>
        <xdr:cNvPr id="465" name="テキスト ボックス 464"/>
        <xdr:cNvSpPr txBox="1"/>
      </xdr:nvSpPr>
      <xdr:spPr>
        <a:xfrm>
          <a:off x="6705111" y="1681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49856</xdr:rowOff>
    </xdr:from>
    <xdr:to>
      <xdr:col>15</xdr:col>
      <xdr:colOff>231775</xdr:colOff>
      <xdr:row>97</xdr:row>
      <xdr:rowOff>151456</xdr:rowOff>
    </xdr:to>
    <xdr:sp macro="" textlink="">
      <xdr:nvSpPr>
        <xdr:cNvPr id="471" name="円/楕円 470"/>
        <xdr:cNvSpPr/>
      </xdr:nvSpPr>
      <xdr:spPr>
        <a:xfrm>
          <a:off x="10426700" y="166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72733</xdr:rowOff>
    </xdr:from>
    <xdr:ext cx="534377" cy="259045"/>
    <xdr:sp macro="" textlink="">
      <xdr:nvSpPr>
        <xdr:cNvPr id="472" name="土木費該当値テキスト"/>
        <xdr:cNvSpPr txBox="1"/>
      </xdr:nvSpPr>
      <xdr:spPr>
        <a:xfrm>
          <a:off x="10528300" y="1653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24833</xdr:rowOff>
    </xdr:from>
    <xdr:to>
      <xdr:col>14</xdr:col>
      <xdr:colOff>79375</xdr:colOff>
      <xdr:row>97</xdr:row>
      <xdr:rowOff>126433</xdr:rowOff>
    </xdr:to>
    <xdr:sp macro="" textlink="">
      <xdr:nvSpPr>
        <xdr:cNvPr id="473" name="円/楕円 472"/>
        <xdr:cNvSpPr/>
      </xdr:nvSpPr>
      <xdr:spPr>
        <a:xfrm>
          <a:off x="9588500" y="1665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142960</xdr:rowOff>
    </xdr:from>
    <xdr:ext cx="534377" cy="259045"/>
    <xdr:sp macro="" textlink="">
      <xdr:nvSpPr>
        <xdr:cNvPr id="474" name="テキスト ボックス 473"/>
        <xdr:cNvSpPr txBox="1"/>
      </xdr:nvSpPr>
      <xdr:spPr>
        <a:xfrm>
          <a:off x="9372111" y="1643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100270</xdr:rowOff>
    </xdr:from>
    <xdr:to>
      <xdr:col>12</xdr:col>
      <xdr:colOff>561975</xdr:colOff>
      <xdr:row>97</xdr:row>
      <xdr:rowOff>30420</xdr:rowOff>
    </xdr:to>
    <xdr:sp macro="" textlink="">
      <xdr:nvSpPr>
        <xdr:cNvPr id="475" name="円/楕円 474"/>
        <xdr:cNvSpPr/>
      </xdr:nvSpPr>
      <xdr:spPr>
        <a:xfrm>
          <a:off x="8699500" y="165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46947</xdr:rowOff>
    </xdr:from>
    <xdr:ext cx="534377" cy="259045"/>
    <xdr:sp macro="" textlink="">
      <xdr:nvSpPr>
        <xdr:cNvPr id="476" name="テキスト ボックス 475"/>
        <xdr:cNvSpPr txBox="1"/>
      </xdr:nvSpPr>
      <xdr:spPr>
        <a:xfrm>
          <a:off x="8483111" y="163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105021</xdr:rowOff>
    </xdr:from>
    <xdr:to>
      <xdr:col>11</xdr:col>
      <xdr:colOff>358775</xdr:colOff>
      <xdr:row>97</xdr:row>
      <xdr:rowOff>35171</xdr:rowOff>
    </xdr:to>
    <xdr:sp macro="" textlink="">
      <xdr:nvSpPr>
        <xdr:cNvPr id="477" name="円/楕円 476"/>
        <xdr:cNvSpPr/>
      </xdr:nvSpPr>
      <xdr:spPr>
        <a:xfrm>
          <a:off x="7810500" y="1656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51698</xdr:rowOff>
    </xdr:from>
    <xdr:ext cx="534377" cy="259045"/>
    <xdr:sp macro="" textlink="">
      <xdr:nvSpPr>
        <xdr:cNvPr id="478" name="テキスト ボックス 477"/>
        <xdr:cNvSpPr txBox="1"/>
      </xdr:nvSpPr>
      <xdr:spPr>
        <a:xfrm>
          <a:off x="7594111" y="1633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71,474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166495</xdr:rowOff>
    </xdr:from>
    <xdr:to>
      <xdr:col>10</xdr:col>
      <xdr:colOff>155575</xdr:colOff>
      <xdr:row>97</xdr:row>
      <xdr:rowOff>96645</xdr:rowOff>
    </xdr:to>
    <xdr:sp macro="" textlink="">
      <xdr:nvSpPr>
        <xdr:cNvPr id="479" name="円/楕円 478"/>
        <xdr:cNvSpPr/>
      </xdr:nvSpPr>
      <xdr:spPr>
        <a:xfrm>
          <a:off x="6921500" y="16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113172</xdr:rowOff>
    </xdr:from>
    <xdr:ext cx="534377" cy="259045"/>
    <xdr:sp macro="" textlink="">
      <xdr:nvSpPr>
        <xdr:cNvPr id="480" name="テキスト ボックス 479"/>
        <xdr:cNvSpPr txBox="1"/>
      </xdr:nvSpPr>
      <xdr:spPr>
        <a:xfrm>
          <a:off x="6705111" y="1640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71120</xdr:rowOff>
    </xdr:from>
    <xdr:to>
      <xdr:col>23</xdr:col>
      <xdr:colOff>517525</xdr:colOff>
      <xdr:row>36</xdr:row>
      <xdr:rowOff>133185</xdr:rowOff>
    </xdr:to>
    <xdr:cxnSp macro="">
      <xdr:nvCxnSpPr>
        <xdr:cNvPr id="506" name="直線コネクタ 505"/>
        <xdr:cNvCxnSpPr/>
      </xdr:nvCxnSpPr>
      <xdr:spPr>
        <a:xfrm>
          <a:off x="15481300" y="6243320"/>
          <a:ext cx="838200" cy="6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137185</xdr:rowOff>
    </xdr:from>
    <xdr:to>
      <xdr:col>22</xdr:col>
      <xdr:colOff>365125</xdr:colOff>
      <xdr:row>36</xdr:row>
      <xdr:rowOff>71120</xdr:rowOff>
    </xdr:to>
    <xdr:cxnSp macro="">
      <xdr:nvCxnSpPr>
        <xdr:cNvPr id="509" name="直線コネクタ 508"/>
        <xdr:cNvCxnSpPr/>
      </xdr:nvCxnSpPr>
      <xdr:spPr>
        <a:xfrm>
          <a:off x="14592300" y="6137935"/>
          <a:ext cx="889000" cy="1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153651</xdr:rowOff>
    </xdr:from>
    <xdr:to>
      <xdr:col>22</xdr:col>
      <xdr:colOff>415925</xdr:colOff>
      <xdr:row>36</xdr:row>
      <xdr:rowOff>83801</xdr:rowOff>
    </xdr:to>
    <xdr:sp macro="" textlink="">
      <xdr:nvSpPr>
        <xdr:cNvPr id="510" name="フローチャート : 判断 509"/>
        <xdr:cNvSpPr/>
      </xdr:nvSpPr>
      <xdr:spPr>
        <a:xfrm>
          <a:off x="15430500" y="615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100328</xdr:rowOff>
    </xdr:from>
    <xdr:ext cx="534377" cy="259045"/>
    <xdr:sp macro="" textlink="">
      <xdr:nvSpPr>
        <xdr:cNvPr id="511" name="テキスト ボックス 510"/>
        <xdr:cNvSpPr txBox="1"/>
      </xdr:nvSpPr>
      <xdr:spPr>
        <a:xfrm>
          <a:off x="15214111" y="592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137185</xdr:rowOff>
    </xdr:from>
    <xdr:to>
      <xdr:col>21</xdr:col>
      <xdr:colOff>161925</xdr:colOff>
      <xdr:row>36</xdr:row>
      <xdr:rowOff>45574</xdr:rowOff>
    </xdr:to>
    <xdr:cxnSp macro="">
      <xdr:nvCxnSpPr>
        <xdr:cNvPr id="512" name="直線コネクタ 511"/>
        <xdr:cNvCxnSpPr/>
      </xdr:nvCxnSpPr>
      <xdr:spPr>
        <a:xfrm flipV="1">
          <a:off x="13703300" y="6137935"/>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123533</xdr:rowOff>
    </xdr:from>
    <xdr:to>
      <xdr:col>21</xdr:col>
      <xdr:colOff>212725</xdr:colOff>
      <xdr:row>37</xdr:row>
      <xdr:rowOff>53683</xdr:rowOff>
    </xdr:to>
    <xdr:sp macro="" textlink="">
      <xdr:nvSpPr>
        <xdr:cNvPr id="513" name="フローチャート : 判断 512"/>
        <xdr:cNvSpPr/>
      </xdr:nvSpPr>
      <xdr:spPr>
        <a:xfrm>
          <a:off x="14541500" y="62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44810</xdr:rowOff>
    </xdr:from>
    <xdr:ext cx="534377" cy="259045"/>
    <xdr:sp macro="" textlink="">
      <xdr:nvSpPr>
        <xdr:cNvPr id="514" name="テキスト ボックス 513"/>
        <xdr:cNvSpPr txBox="1"/>
      </xdr:nvSpPr>
      <xdr:spPr>
        <a:xfrm>
          <a:off x="14325111" y="6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157359</xdr:rowOff>
    </xdr:from>
    <xdr:to>
      <xdr:col>19</xdr:col>
      <xdr:colOff>644525</xdr:colOff>
      <xdr:row>36</xdr:row>
      <xdr:rowOff>45574</xdr:rowOff>
    </xdr:to>
    <xdr:cxnSp macro="">
      <xdr:nvCxnSpPr>
        <xdr:cNvPr id="515" name="直線コネクタ 514"/>
        <xdr:cNvCxnSpPr/>
      </xdr:nvCxnSpPr>
      <xdr:spPr>
        <a:xfrm>
          <a:off x="12814300" y="6158109"/>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83414</xdr:rowOff>
    </xdr:from>
    <xdr:to>
      <xdr:col>20</xdr:col>
      <xdr:colOff>9525</xdr:colOff>
      <xdr:row>37</xdr:row>
      <xdr:rowOff>13564</xdr:rowOff>
    </xdr:to>
    <xdr:sp macro="" textlink="">
      <xdr:nvSpPr>
        <xdr:cNvPr id="516" name="フローチャート : 判断 515"/>
        <xdr:cNvSpPr/>
      </xdr:nvSpPr>
      <xdr:spPr>
        <a:xfrm>
          <a:off x="13652500" y="62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4691</xdr:rowOff>
    </xdr:from>
    <xdr:ext cx="534377" cy="259045"/>
    <xdr:sp macro="" textlink="">
      <xdr:nvSpPr>
        <xdr:cNvPr id="517" name="テキスト ボックス 516"/>
        <xdr:cNvSpPr txBox="1"/>
      </xdr:nvSpPr>
      <xdr:spPr>
        <a:xfrm>
          <a:off x="13436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102616</xdr:rowOff>
    </xdr:from>
    <xdr:to>
      <xdr:col>18</xdr:col>
      <xdr:colOff>492125</xdr:colOff>
      <xdr:row>37</xdr:row>
      <xdr:rowOff>32766</xdr:rowOff>
    </xdr:to>
    <xdr:sp macro="" textlink="">
      <xdr:nvSpPr>
        <xdr:cNvPr id="518" name="フローチャート : 判断 517"/>
        <xdr:cNvSpPr/>
      </xdr:nvSpPr>
      <xdr:spPr>
        <a:xfrm>
          <a:off x="1276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23893</xdr:rowOff>
    </xdr:from>
    <xdr:ext cx="534377" cy="259045"/>
    <xdr:sp macro="" textlink="">
      <xdr:nvSpPr>
        <xdr:cNvPr id="519" name="テキスト ボックス 518"/>
        <xdr:cNvSpPr txBox="1"/>
      </xdr:nvSpPr>
      <xdr:spPr>
        <a:xfrm>
          <a:off x="12547111" y="63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82385</xdr:rowOff>
    </xdr:from>
    <xdr:to>
      <xdr:col>23</xdr:col>
      <xdr:colOff>568325</xdr:colOff>
      <xdr:row>37</xdr:row>
      <xdr:rowOff>12535</xdr:rowOff>
    </xdr:to>
    <xdr:sp macro="" textlink="">
      <xdr:nvSpPr>
        <xdr:cNvPr id="525" name="円/楕円 524"/>
        <xdr:cNvSpPr/>
      </xdr:nvSpPr>
      <xdr:spPr>
        <a:xfrm>
          <a:off x="16268700" y="62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105262</xdr:rowOff>
    </xdr:from>
    <xdr:ext cx="534377" cy="259045"/>
    <xdr:sp macro="" textlink="">
      <xdr:nvSpPr>
        <xdr:cNvPr id="526" name="消防費該当値テキスト"/>
        <xdr:cNvSpPr txBox="1"/>
      </xdr:nvSpPr>
      <xdr:spPr>
        <a:xfrm>
          <a:off x="16370300" y="6106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20320</xdr:rowOff>
    </xdr:from>
    <xdr:to>
      <xdr:col>22</xdr:col>
      <xdr:colOff>415925</xdr:colOff>
      <xdr:row>36</xdr:row>
      <xdr:rowOff>121920</xdr:rowOff>
    </xdr:to>
    <xdr:sp macro="" textlink="">
      <xdr:nvSpPr>
        <xdr:cNvPr id="527" name="円/楕円 526"/>
        <xdr:cNvSpPr/>
      </xdr:nvSpPr>
      <xdr:spPr>
        <a:xfrm>
          <a:off x="15430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113047</xdr:rowOff>
    </xdr:from>
    <xdr:ext cx="534377" cy="259045"/>
    <xdr:sp macro="" textlink="">
      <xdr:nvSpPr>
        <xdr:cNvPr id="528" name="テキスト ボックス 527"/>
        <xdr:cNvSpPr txBox="1"/>
      </xdr:nvSpPr>
      <xdr:spPr>
        <a:xfrm>
          <a:off x="15214111" y="6285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15,200</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86385</xdr:rowOff>
    </xdr:from>
    <xdr:to>
      <xdr:col>21</xdr:col>
      <xdr:colOff>212725</xdr:colOff>
      <xdr:row>36</xdr:row>
      <xdr:rowOff>16535</xdr:rowOff>
    </xdr:to>
    <xdr:sp macro="" textlink="">
      <xdr:nvSpPr>
        <xdr:cNvPr id="529" name="円/楕円 528"/>
        <xdr:cNvSpPr/>
      </xdr:nvSpPr>
      <xdr:spPr>
        <a:xfrm>
          <a:off x="14541500" y="6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33062</xdr:rowOff>
    </xdr:from>
    <xdr:ext cx="534377" cy="259045"/>
    <xdr:sp macro="" textlink="">
      <xdr:nvSpPr>
        <xdr:cNvPr id="530" name="テキスト ボックス 529"/>
        <xdr:cNvSpPr txBox="1"/>
      </xdr:nvSpPr>
      <xdr:spPr>
        <a:xfrm>
          <a:off x="14325111" y="58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17,044</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166224</xdr:rowOff>
    </xdr:from>
    <xdr:to>
      <xdr:col>20</xdr:col>
      <xdr:colOff>9525</xdr:colOff>
      <xdr:row>36</xdr:row>
      <xdr:rowOff>96374</xdr:rowOff>
    </xdr:to>
    <xdr:sp macro="" textlink="">
      <xdr:nvSpPr>
        <xdr:cNvPr id="531" name="円/楕円 530"/>
        <xdr:cNvSpPr/>
      </xdr:nvSpPr>
      <xdr:spPr>
        <a:xfrm>
          <a:off x="13652500" y="616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112901</xdr:rowOff>
    </xdr:from>
    <xdr:ext cx="534377" cy="259045"/>
    <xdr:sp macro="" textlink="">
      <xdr:nvSpPr>
        <xdr:cNvPr id="532" name="テキスト ボックス 531"/>
        <xdr:cNvSpPr txBox="1"/>
      </xdr:nvSpPr>
      <xdr:spPr>
        <a:xfrm>
          <a:off x="13436111" y="594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106559</xdr:rowOff>
    </xdr:from>
    <xdr:to>
      <xdr:col>18</xdr:col>
      <xdr:colOff>492125</xdr:colOff>
      <xdr:row>36</xdr:row>
      <xdr:rowOff>36709</xdr:rowOff>
    </xdr:to>
    <xdr:sp macro="" textlink="">
      <xdr:nvSpPr>
        <xdr:cNvPr id="533" name="円/楕円 532"/>
        <xdr:cNvSpPr/>
      </xdr:nvSpPr>
      <xdr:spPr>
        <a:xfrm>
          <a:off x="12763500" y="61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53236</xdr:rowOff>
    </xdr:from>
    <xdr:ext cx="534377" cy="259045"/>
    <xdr:sp macro="" textlink="">
      <xdr:nvSpPr>
        <xdr:cNvPr id="534" name="テキスト ボックス 533"/>
        <xdr:cNvSpPr txBox="1"/>
      </xdr:nvSpPr>
      <xdr:spPr>
        <a:xfrm>
          <a:off x="12547111" y="58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168484</xdr:rowOff>
    </xdr:from>
    <xdr:to>
      <xdr:col>23</xdr:col>
      <xdr:colOff>517525</xdr:colOff>
      <xdr:row>56</xdr:row>
      <xdr:rowOff>116135</xdr:rowOff>
    </xdr:to>
    <xdr:cxnSp macro="">
      <xdr:nvCxnSpPr>
        <xdr:cNvPr id="564" name="直線コネクタ 563"/>
        <xdr:cNvCxnSpPr/>
      </xdr:nvCxnSpPr>
      <xdr:spPr>
        <a:xfrm>
          <a:off x="15481300" y="9598234"/>
          <a:ext cx="838200" cy="1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130994</xdr:rowOff>
    </xdr:from>
    <xdr:to>
      <xdr:col>22</xdr:col>
      <xdr:colOff>365125</xdr:colOff>
      <xdr:row>55</xdr:row>
      <xdr:rowOff>168484</xdr:rowOff>
    </xdr:to>
    <xdr:cxnSp macro="">
      <xdr:nvCxnSpPr>
        <xdr:cNvPr id="567" name="直線コネクタ 566"/>
        <xdr:cNvCxnSpPr/>
      </xdr:nvCxnSpPr>
      <xdr:spPr>
        <a:xfrm>
          <a:off x="14592300" y="9560744"/>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99073</xdr:rowOff>
    </xdr:from>
    <xdr:to>
      <xdr:col>22</xdr:col>
      <xdr:colOff>415925</xdr:colOff>
      <xdr:row>57</xdr:row>
      <xdr:rowOff>29223</xdr:rowOff>
    </xdr:to>
    <xdr:sp macro="" textlink="">
      <xdr:nvSpPr>
        <xdr:cNvPr id="568" name="フローチャート : 判断 567"/>
        <xdr:cNvSpPr/>
      </xdr:nvSpPr>
      <xdr:spPr>
        <a:xfrm>
          <a:off x="15430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20350</xdr:rowOff>
    </xdr:from>
    <xdr:ext cx="534377" cy="259045"/>
    <xdr:sp macro="" textlink="">
      <xdr:nvSpPr>
        <xdr:cNvPr id="569" name="テキスト ボックス 568"/>
        <xdr:cNvSpPr txBox="1"/>
      </xdr:nvSpPr>
      <xdr:spPr>
        <a:xfrm>
          <a:off x="15214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130994</xdr:rowOff>
    </xdr:from>
    <xdr:to>
      <xdr:col>21</xdr:col>
      <xdr:colOff>161925</xdr:colOff>
      <xdr:row>57</xdr:row>
      <xdr:rowOff>35592</xdr:rowOff>
    </xdr:to>
    <xdr:cxnSp macro="">
      <xdr:nvCxnSpPr>
        <xdr:cNvPr id="570" name="直線コネクタ 569"/>
        <xdr:cNvCxnSpPr/>
      </xdr:nvCxnSpPr>
      <xdr:spPr>
        <a:xfrm flipV="1">
          <a:off x="13703300" y="9560744"/>
          <a:ext cx="889000" cy="2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139764</xdr:rowOff>
    </xdr:from>
    <xdr:to>
      <xdr:col>21</xdr:col>
      <xdr:colOff>212725</xdr:colOff>
      <xdr:row>57</xdr:row>
      <xdr:rowOff>69914</xdr:rowOff>
    </xdr:to>
    <xdr:sp macro="" textlink="">
      <xdr:nvSpPr>
        <xdr:cNvPr id="571" name="フローチャート : 判断 570"/>
        <xdr:cNvSpPr/>
      </xdr:nvSpPr>
      <xdr:spPr>
        <a:xfrm>
          <a:off x="14541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61041</xdr:rowOff>
    </xdr:from>
    <xdr:ext cx="534377" cy="259045"/>
    <xdr:sp macro="" textlink="">
      <xdr:nvSpPr>
        <xdr:cNvPr id="572" name="テキスト ボックス 571"/>
        <xdr:cNvSpPr txBox="1"/>
      </xdr:nvSpPr>
      <xdr:spPr>
        <a:xfrm>
          <a:off x="14325111"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168751</xdr:rowOff>
    </xdr:from>
    <xdr:to>
      <xdr:col>19</xdr:col>
      <xdr:colOff>644525</xdr:colOff>
      <xdr:row>57</xdr:row>
      <xdr:rowOff>35592</xdr:rowOff>
    </xdr:to>
    <xdr:cxnSp macro="">
      <xdr:nvCxnSpPr>
        <xdr:cNvPr id="573" name="直線コネクタ 572"/>
        <xdr:cNvCxnSpPr/>
      </xdr:nvCxnSpPr>
      <xdr:spPr>
        <a:xfrm>
          <a:off x="12814300" y="9769951"/>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106655</xdr:rowOff>
    </xdr:from>
    <xdr:to>
      <xdr:col>20</xdr:col>
      <xdr:colOff>9525</xdr:colOff>
      <xdr:row>58</xdr:row>
      <xdr:rowOff>36805</xdr:rowOff>
    </xdr:to>
    <xdr:sp macro="" textlink="">
      <xdr:nvSpPr>
        <xdr:cNvPr id="574" name="フローチャート : 判断 573"/>
        <xdr:cNvSpPr/>
      </xdr:nvSpPr>
      <xdr:spPr>
        <a:xfrm>
          <a:off x="13652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27932</xdr:rowOff>
    </xdr:from>
    <xdr:ext cx="534377" cy="259045"/>
    <xdr:sp macro="" textlink="">
      <xdr:nvSpPr>
        <xdr:cNvPr id="575" name="テキスト ボックス 574"/>
        <xdr:cNvSpPr txBox="1"/>
      </xdr:nvSpPr>
      <xdr:spPr>
        <a:xfrm>
          <a:off x="13436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46419</xdr:rowOff>
    </xdr:from>
    <xdr:to>
      <xdr:col>18</xdr:col>
      <xdr:colOff>492125</xdr:colOff>
      <xdr:row>57</xdr:row>
      <xdr:rowOff>148019</xdr:rowOff>
    </xdr:to>
    <xdr:sp macro="" textlink="">
      <xdr:nvSpPr>
        <xdr:cNvPr id="576" name="フローチャート : 判断 575"/>
        <xdr:cNvSpPr/>
      </xdr:nvSpPr>
      <xdr:spPr>
        <a:xfrm>
          <a:off x="12763500" y="981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139146</xdr:rowOff>
    </xdr:from>
    <xdr:ext cx="534377" cy="259045"/>
    <xdr:sp macro="" textlink="">
      <xdr:nvSpPr>
        <xdr:cNvPr id="577" name="テキスト ボックス 576"/>
        <xdr:cNvSpPr txBox="1"/>
      </xdr:nvSpPr>
      <xdr:spPr>
        <a:xfrm>
          <a:off x="12547111" y="991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65335</xdr:rowOff>
    </xdr:from>
    <xdr:to>
      <xdr:col>23</xdr:col>
      <xdr:colOff>568325</xdr:colOff>
      <xdr:row>56</xdr:row>
      <xdr:rowOff>166935</xdr:rowOff>
    </xdr:to>
    <xdr:sp macro="" textlink="">
      <xdr:nvSpPr>
        <xdr:cNvPr id="583" name="円/楕円 582"/>
        <xdr:cNvSpPr/>
      </xdr:nvSpPr>
      <xdr:spPr>
        <a:xfrm>
          <a:off x="16268700" y="966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88212</xdr:rowOff>
    </xdr:from>
    <xdr:ext cx="534377" cy="259045"/>
    <xdr:sp macro="" textlink="">
      <xdr:nvSpPr>
        <xdr:cNvPr id="584" name="教育費該当値テキスト"/>
        <xdr:cNvSpPr txBox="1"/>
      </xdr:nvSpPr>
      <xdr:spPr>
        <a:xfrm>
          <a:off x="16370300" y="95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43,237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117684</xdr:rowOff>
    </xdr:from>
    <xdr:to>
      <xdr:col>22</xdr:col>
      <xdr:colOff>415925</xdr:colOff>
      <xdr:row>56</xdr:row>
      <xdr:rowOff>47834</xdr:rowOff>
    </xdr:to>
    <xdr:sp macro="" textlink="">
      <xdr:nvSpPr>
        <xdr:cNvPr id="585" name="円/楕円 584"/>
        <xdr:cNvSpPr/>
      </xdr:nvSpPr>
      <xdr:spPr>
        <a:xfrm>
          <a:off x="15430500" y="95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64361</xdr:rowOff>
    </xdr:from>
    <xdr:ext cx="534377" cy="259045"/>
    <xdr:sp macro="" textlink="">
      <xdr:nvSpPr>
        <xdr:cNvPr id="586" name="テキスト ボックス 585"/>
        <xdr:cNvSpPr txBox="1"/>
      </xdr:nvSpPr>
      <xdr:spPr>
        <a:xfrm>
          <a:off x="15214111" y="93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80194</xdr:rowOff>
    </xdr:from>
    <xdr:to>
      <xdr:col>21</xdr:col>
      <xdr:colOff>212725</xdr:colOff>
      <xdr:row>56</xdr:row>
      <xdr:rowOff>10344</xdr:rowOff>
    </xdr:to>
    <xdr:sp macro="" textlink="">
      <xdr:nvSpPr>
        <xdr:cNvPr id="587" name="円/楕円 586"/>
        <xdr:cNvSpPr/>
      </xdr:nvSpPr>
      <xdr:spPr>
        <a:xfrm>
          <a:off x="14541500" y="95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26871</xdr:rowOff>
    </xdr:from>
    <xdr:ext cx="534377" cy="259045"/>
    <xdr:sp macro="" textlink="">
      <xdr:nvSpPr>
        <xdr:cNvPr id="588" name="テキスト ボックス 587"/>
        <xdr:cNvSpPr txBox="1"/>
      </xdr:nvSpPr>
      <xdr:spPr>
        <a:xfrm>
          <a:off x="14325111" y="928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156242</xdr:rowOff>
    </xdr:from>
    <xdr:to>
      <xdr:col>20</xdr:col>
      <xdr:colOff>9525</xdr:colOff>
      <xdr:row>57</xdr:row>
      <xdr:rowOff>86392</xdr:rowOff>
    </xdr:to>
    <xdr:sp macro="" textlink="">
      <xdr:nvSpPr>
        <xdr:cNvPr id="589" name="円/楕円 588"/>
        <xdr:cNvSpPr/>
      </xdr:nvSpPr>
      <xdr:spPr>
        <a:xfrm>
          <a:off x="13652500" y="97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102919</xdr:rowOff>
    </xdr:from>
    <xdr:ext cx="534377" cy="259045"/>
    <xdr:sp macro="" textlink="">
      <xdr:nvSpPr>
        <xdr:cNvPr id="590" name="テキスト ボックス 589"/>
        <xdr:cNvSpPr txBox="1"/>
      </xdr:nvSpPr>
      <xdr:spPr>
        <a:xfrm>
          <a:off x="13436111" y="95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117951</xdr:rowOff>
    </xdr:from>
    <xdr:to>
      <xdr:col>18</xdr:col>
      <xdr:colOff>492125</xdr:colOff>
      <xdr:row>57</xdr:row>
      <xdr:rowOff>48101</xdr:rowOff>
    </xdr:to>
    <xdr:sp macro="" textlink="">
      <xdr:nvSpPr>
        <xdr:cNvPr id="591" name="円/楕円 590"/>
        <xdr:cNvSpPr/>
      </xdr:nvSpPr>
      <xdr:spPr>
        <a:xfrm>
          <a:off x="12763500" y="97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64628</xdr:rowOff>
    </xdr:from>
    <xdr:ext cx="534377" cy="259045"/>
    <xdr:sp macro="" textlink="">
      <xdr:nvSpPr>
        <xdr:cNvPr id="592" name="テキスト ボックス 591"/>
        <xdr:cNvSpPr txBox="1"/>
      </xdr:nvSpPr>
      <xdr:spPr>
        <a:xfrm>
          <a:off x="12547111" y="949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160782</xdr:rowOff>
    </xdr:from>
    <xdr:to>
      <xdr:col>23</xdr:col>
      <xdr:colOff>517525</xdr:colOff>
      <xdr:row>78</xdr:row>
      <xdr:rowOff>104394</xdr:rowOff>
    </xdr:to>
    <xdr:cxnSp macro="">
      <xdr:nvCxnSpPr>
        <xdr:cNvPr id="621" name="直線コネクタ 620"/>
        <xdr:cNvCxnSpPr/>
      </xdr:nvCxnSpPr>
      <xdr:spPr>
        <a:xfrm>
          <a:off x="15481300" y="13362432"/>
          <a:ext cx="838200" cy="1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2"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117983</xdr:rowOff>
    </xdr:from>
    <xdr:to>
      <xdr:col>22</xdr:col>
      <xdr:colOff>365125</xdr:colOff>
      <xdr:row>77</xdr:row>
      <xdr:rowOff>160782</xdr:rowOff>
    </xdr:to>
    <xdr:cxnSp macro="">
      <xdr:nvCxnSpPr>
        <xdr:cNvPr id="624" name="直線コネクタ 623"/>
        <xdr:cNvCxnSpPr/>
      </xdr:nvCxnSpPr>
      <xdr:spPr>
        <a:xfrm>
          <a:off x="14592300" y="13319633"/>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18162</xdr:rowOff>
    </xdr:from>
    <xdr:to>
      <xdr:col>22</xdr:col>
      <xdr:colOff>415925</xdr:colOff>
      <xdr:row>78</xdr:row>
      <xdr:rowOff>119762</xdr:rowOff>
    </xdr:to>
    <xdr:sp macro="" textlink="">
      <xdr:nvSpPr>
        <xdr:cNvPr id="625" name="フローチャート : 判断 624"/>
        <xdr:cNvSpPr/>
      </xdr:nvSpPr>
      <xdr:spPr>
        <a:xfrm>
          <a:off x="15430500" y="133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110889</xdr:rowOff>
    </xdr:from>
    <xdr:ext cx="469744" cy="259045"/>
    <xdr:sp macro="" textlink="">
      <xdr:nvSpPr>
        <xdr:cNvPr id="626" name="テキスト ボックス 625"/>
        <xdr:cNvSpPr txBox="1"/>
      </xdr:nvSpPr>
      <xdr:spPr>
        <a:xfrm>
          <a:off x="15246427" y="1348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117983</xdr:rowOff>
    </xdr:from>
    <xdr:to>
      <xdr:col>21</xdr:col>
      <xdr:colOff>161925</xdr:colOff>
      <xdr:row>79</xdr:row>
      <xdr:rowOff>27432</xdr:rowOff>
    </xdr:to>
    <xdr:cxnSp macro="">
      <xdr:nvCxnSpPr>
        <xdr:cNvPr id="627" name="直線コネクタ 626"/>
        <xdr:cNvCxnSpPr/>
      </xdr:nvCxnSpPr>
      <xdr:spPr>
        <a:xfrm flipV="1">
          <a:off x="13703300" y="13319633"/>
          <a:ext cx="889000" cy="2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142748</xdr:rowOff>
    </xdr:from>
    <xdr:to>
      <xdr:col>21</xdr:col>
      <xdr:colOff>212725</xdr:colOff>
      <xdr:row>77</xdr:row>
      <xdr:rowOff>72898</xdr:rowOff>
    </xdr:to>
    <xdr:sp macro="" textlink="">
      <xdr:nvSpPr>
        <xdr:cNvPr id="628" name="フローチャート : 判断 627"/>
        <xdr:cNvSpPr/>
      </xdr:nvSpPr>
      <xdr:spPr>
        <a:xfrm>
          <a:off x="14541500" y="1317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89425</xdr:rowOff>
    </xdr:from>
    <xdr:ext cx="469744" cy="259045"/>
    <xdr:sp macro="" textlink="">
      <xdr:nvSpPr>
        <xdr:cNvPr id="629" name="テキスト ボックス 628"/>
        <xdr:cNvSpPr txBox="1"/>
      </xdr:nvSpPr>
      <xdr:spPr>
        <a:xfrm>
          <a:off x="14357427" y="1294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27432</xdr:rowOff>
    </xdr:from>
    <xdr:to>
      <xdr:col>19</xdr:col>
      <xdr:colOff>644525</xdr:colOff>
      <xdr:row>79</xdr:row>
      <xdr:rowOff>44450</xdr:rowOff>
    </xdr:to>
    <xdr:cxnSp macro="">
      <xdr:nvCxnSpPr>
        <xdr:cNvPr id="630" name="直線コネクタ 629"/>
        <xdr:cNvCxnSpPr/>
      </xdr:nvCxnSpPr>
      <xdr:spPr>
        <a:xfrm flipV="1">
          <a:off x="12814300" y="13571982"/>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87249</xdr:rowOff>
    </xdr:from>
    <xdr:to>
      <xdr:col>20</xdr:col>
      <xdr:colOff>9525</xdr:colOff>
      <xdr:row>74</xdr:row>
      <xdr:rowOff>17399</xdr:rowOff>
    </xdr:to>
    <xdr:sp macro="" textlink="">
      <xdr:nvSpPr>
        <xdr:cNvPr id="631" name="フローチャート : 判断 630"/>
        <xdr:cNvSpPr/>
      </xdr:nvSpPr>
      <xdr:spPr>
        <a:xfrm>
          <a:off x="13652500" y="1260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33926</xdr:rowOff>
    </xdr:from>
    <xdr:ext cx="469744" cy="259045"/>
    <xdr:sp macro="" textlink="">
      <xdr:nvSpPr>
        <xdr:cNvPr id="632" name="テキスト ボックス 631"/>
        <xdr:cNvSpPr txBox="1"/>
      </xdr:nvSpPr>
      <xdr:spPr>
        <a:xfrm>
          <a:off x="13468427" y="1237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44704</xdr:rowOff>
    </xdr:from>
    <xdr:to>
      <xdr:col>18</xdr:col>
      <xdr:colOff>492125</xdr:colOff>
      <xdr:row>76</xdr:row>
      <xdr:rowOff>146304</xdr:rowOff>
    </xdr:to>
    <xdr:sp macro="" textlink="">
      <xdr:nvSpPr>
        <xdr:cNvPr id="633" name="フローチャート : 判断 632"/>
        <xdr:cNvSpPr/>
      </xdr:nvSpPr>
      <xdr:spPr>
        <a:xfrm>
          <a:off x="12763500" y="130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162831</xdr:rowOff>
    </xdr:from>
    <xdr:ext cx="469744" cy="259045"/>
    <xdr:sp macro="" textlink="">
      <xdr:nvSpPr>
        <xdr:cNvPr id="634" name="テキスト ボックス 633"/>
        <xdr:cNvSpPr txBox="1"/>
      </xdr:nvSpPr>
      <xdr:spPr>
        <a:xfrm>
          <a:off x="12579427" y="1285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53594</xdr:rowOff>
    </xdr:from>
    <xdr:to>
      <xdr:col>23</xdr:col>
      <xdr:colOff>568325</xdr:colOff>
      <xdr:row>78</xdr:row>
      <xdr:rowOff>155194</xdr:rowOff>
    </xdr:to>
    <xdr:sp macro="" textlink="">
      <xdr:nvSpPr>
        <xdr:cNvPr id="640" name="円/楕円 639"/>
        <xdr:cNvSpPr/>
      </xdr:nvSpPr>
      <xdr:spPr>
        <a:xfrm>
          <a:off x="16268700" y="1342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12971</xdr:rowOff>
    </xdr:from>
    <xdr:ext cx="378565" cy="259045"/>
    <xdr:sp macro="" textlink="">
      <xdr:nvSpPr>
        <xdr:cNvPr id="641" name="災害復旧費該当値テキスト"/>
        <xdr:cNvSpPr txBox="1"/>
      </xdr:nvSpPr>
      <xdr:spPr>
        <a:xfrm>
          <a:off x="16370300"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109982</xdr:rowOff>
    </xdr:from>
    <xdr:to>
      <xdr:col>22</xdr:col>
      <xdr:colOff>415925</xdr:colOff>
      <xdr:row>78</xdr:row>
      <xdr:rowOff>40132</xdr:rowOff>
    </xdr:to>
    <xdr:sp macro="" textlink="">
      <xdr:nvSpPr>
        <xdr:cNvPr id="642" name="円/楕円 641"/>
        <xdr:cNvSpPr/>
      </xdr:nvSpPr>
      <xdr:spPr>
        <a:xfrm>
          <a:off x="15430500" y="133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56659</xdr:rowOff>
    </xdr:from>
    <xdr:ext cx="469744" cy="259045"/>
    <xdr:sp macro="" textlink="">
      <xdr:nvSpPr>
        <xdr:cNvPr id="643" name="テキスト ボックス 642"/>
        <xdr:cNvSpPr txBox="1"/>
      </xdr:nvSpPr>
      <xdr:spPr>
        <a:xfrm>
          <a:off x="15246427" y="1308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67183</xdr:rowOff>
    </xdr:from>
    <xdr:to>
      <xdr:col>21</xdr:col>
      <xdr:colOff>212725</xdr:colOff>
      <xdr:row>77</xdr:row>
      <xdr:rowOff>168783</xdr:rowOff>
    </xdr:to>
    <xdr:sp macro="" textlink="">
      <xdr:nvSpPr>
        <xdr:cNvPr id="644" name="円/楕円 643"/>
        <xdr:cNvSpPr/>
      </xdr:nvSpPr>
      <xdr:spPr>
        <a:xfrm>
          <a:off x="14541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159910</xdr:rowOff>
    </xdr:from>
    <xdr:ext cx="469744" cy="259045"/>
    <xdr:sp macro="" textlink="">
      <xdr:nvSpPr>
        <xdr:cNvPr id="645" name="テキスト ボックス 644"/>
        <xdr:cNvSpPr txBox="1"/>
      </xdr:nvSpPr>
      <xdr:spPr>
        <a:xfrm>
          <a:off x="14357427"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148082</xdr:rowOff>
    </xdr:from>
    <xdr:to>
      <xdr:col>20</xdr:col>
      <xdr:colOff>9525</xdr:colOff>
      <xdr:row>79</xdr:row>
      <xdr:rowOff>78232</xdr:rowOff>
    </xdr:to>
    <xdr:sp macro="" textlink="">
      <xdr:nvSpPr>
        <xdr:cNvPr id="646" name="円/楕円 645"/>
        <xdr:cNvSpPr/>
      </xdr:nvSpPr>
      <xdr:spPr>
        <a:xfrm>
          <a:off x="13652500" y="135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69359</xdr:rowOff>
    </xdr:from>
    <xdr:ext cx="378565" cy="259045"/>
    <xdr:sp macro="" textlink="">
      <xdr:nvSpPr>
        <xdr:cNvPr id="647" name="テキスト ボックス 646"/>
        <xdr:cNvSpPr txBox="1"/>
      </xdr:nvSpPr>
      <xdr:spPr>
        <a:xfrm>
          <a:off x="13514017" y="13613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48" name="円/楕円 64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49" name="テキスト ボックス 64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54482</xdr:rowOff>
    </xdr:from>
    <xdr:to>
      <xdr:col>23</xdr:col>
      <xdr:colOff>517525</xdr:colOff>
      <xdr:row>96</xdr:row>
      <xdr:rowOff>144779</xdr:rowOff>
    </xdr:to>
    <xdr:cxnSp macro="">
      <xdr:nvCxnSpPr>
        <xdr:cNvPr id="680" name="直線コネクタ 679"/>
        <xdr:cNvCxnSpPr/>
      </xdr:nvCxnSpPr>
      <xdr:spPr>
        <a:xfrm>
          <a:off x="15481300" y="16513682"/>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13952</xdr:rowOff>
    </xdr:from>
    <xdr:ext cx="534377" cy="259045"/>
    <xdr:sp macro="" textlink="">
      <xdr:nvSpPr>
        <xdr:cNvPr id="681" name="公債費平均値テキスト"/>
        <xdr:cNvSpPr txBox="1"/>
      </xdr:nvSpPr>
      <xdr:spPr>
        <a:xfrm>
          <a:off x="16370300" y="16301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54482</xdr:rowOff>
    </xdr:from>
    <xdr:to>
      <xdr:col>22</xdr:col>
      <xdr:colOff>365125</xdr:colOff>
      <xdr:row>96</xdr:row>
      <xdr:rowOff>58939</xdr:rowOff>
    </xdr:to>
    <xdr:cxnSp macro="">
      <xdr:nvCxnSpPr>
        <xdr:cNvPr id="683" name="直線コネクタ 682"/>
        <xdr:cNvCxnSpPr/>
      </xdr:nvCxnSpPr>
      <xdr:spPr>
        <a:xfrm flipV="1">
          <a:off x="14592300" y="16513682"/>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48062</xdr:rowOff>
    </xdr:from>
    <xdr:to>
      <xdr:col>22</xdr:col>
      <xdr:colOff>415925</xdr:colOff>
      <xdr:row>95</xdr:row>
      <xdr:rowOff>149662</xdr:rowOff>
    </xdr:to>
    <xdr:sp macro="" textlink="">
      <xdr:nvSpPr>
        <xdr:cNvPr id="684" name="フローチャート : 判断 683"/>
        <xdr:cNvSpPr/>
      </xdr:nvSpPr>
      <xdr:spPr>
        <a:xfrm>
          <a:off x="15430500" y="1633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166189</xdr:rowOff>
    </xdr:from>
    <xdr:ext cx="534377" cy="259045"/>
    <xdr:sp macro="" textlink="">
      <xdr:nvSpPr>
        <xdr:cNvPr id="685" name="テキスト ボックス 684"/>
        <xdr:cNvSpPr txBox="1"/>
      </xdr:nvSpPr>
      <xdr:spPr>
        <a:xfrm>
          <a:off x="15214111" y="1611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35099</xdr:rowOff>
    </xdr:from>
    <xdr:to>
      <xdr:col>21</xdr:col>
      <xdr:colOff>161925</xdr:colOff>
      <xdr:row>96</xdr:row>
      <xdr:rowOff>58939</xdr:rowOff>
    </xdr:to>
    <xdr:cxnSp macro="">
      <xdr:nvCxnSpPr>
        <xdr:cNvPr id="686" name="直線コネクタ 685"/>
        <xdr:cNvCxnSpPr/>
      </xdr:nvCxnSpPr>
      <xdr:spPr>
        <a:xfrm>
          <a:off x="13703300" y="16494299"/>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60130</xdr:rowOff>
    </xdr:from>
    <xdr:to>
      <xdr:col>21</xdr:col>
      <xdr:colOff>212725</xdr:colOff>
      <xdr:row>95</xdr:row>
      <xdr:rowOff>161730</xdr:rowOff>
    </xdr:to>
    <xdr:sp macro="" textlink="">
      <xdr:nvSpPr>
        <xdr:cNvPr id="687" name="フローチャート : 判断 686"/>
        <xdr:cNvSpPr/>
      </xdr:nvSpPr>
      <xdr:spPr>
        <a:xfrm>
          <a:off x="14541500" y="1634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6807</xdr:rowOff>
    </xdr:from>
    <xdr:ext cx="534377" cy="259045"/>
    <xdr:sp macro="" textlink="">
      <xdr:nvSpPr>
        <xdr:cNvPr id="688" name="テキスト ボックス 687"/>
        <xdr:cNvSpPr txBox="1"/>
      </xdr:nvSpPr>
      <xdr:spPr>
        <a:xfrm>
          <a:off x="14325111" y="1612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35099</xdr:rowOff>
    </xdr:from>
    <xdr:to>
      <xdr:col>19</xdr:col>
      <xdr:colOff>644525</xdr:colOff>
      <xdr:row>96</xdr:row>
      <xdr:rowOff>36471</xdr:rowOff>
    </xdr:to>
    <xdr:cxnSp macro="">
      <xdr:nvCxnSpPr>
        <xdr:cNvPr id="689" name="直線コネクタ 688"/>
        <xdr:cNvCxnSpPr/>
      </xdr:nvCxnSpPr>
      <xdr:spPr>
        <a:xfrm flipV="1">
          <a:off x="12814300" y="16494299"/>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22492</xdr:rowOff>
    </xdr:from>
    <xdr:to>
      <xdr:col>20</xdr:col>
      <xdr:colOff>9525</xdr:colOff>
      <xdr:row>95</xdr:row>
      <xdr:rowOff>124092</xdr:rowOff>
    </xdr:to>
    <xdr:sp macro="" textlink="">
      <xdr:nvSpPr>
        <xdr:cNvPr id="690" name="フローチャート : 判断 689"/>
        <xdr:cNvSpPr/>
      </xdr:nvSpPr>
      <xdr:spPr>
        <a:xfrm>
          <a:off x="13652500" y="163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140619</xdr:rowOff>
    </xdr:from>
    <xdr:ext cx="534377" cy="259045"/>
    <xdr:sp macro="" textlink="">
      <xdr:nvSpPr>
        <xdr:cNvPr id="691" name="テキスト ボックス 690"/>
        <xdr:cNvSpPr txBox="1"/>
      </xdr:nvSpPr>
      <xdr:spPr>
        <a:xfrm>
          <a:off x="13436111" y="160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16515</xdr:rowOff>
    </xdr:from>
    <xdr:to>
      <xdr:col>18</xdr:col>
      <xdr:colOff>492125</xdr:colOff>
      <xdr:row>95</xdr:row>
      <xdr:rowOff>118115</xdr:rowOff>
    </xdr:to>
    <xdr:sp macro="" textlink="">
      <xdr:nvSpPr>
        <xdr:cNvPr id="692" name="フローチャート : 判断 691"/>
        <xdr:cNvSpPr/>
      </xdr:nvSpPr>
      <xdr:spPr>
        <a:xfrm>
          <a:off x="12763500" y="163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134642</xdr:rowOff>
    </xdr:from>
    <xdr:ext cx="534377" cy="259045"/>
    <xdr:sp macro="" textlink="">
      <xdr:nvSpPr>
        <xdr:cNvPr id="693" name="テキスト ボックス 692"/>
        <xdr:cNvSpPr txBox="1"/>
      </xdr:nvSpPr>
      <xdr:spPr>
        <a:xfrm>
          <a:off x="12547111" y="16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93979</xdr:rowOff>
    </xdr:from>
    <xdr:to>
      <xdr:col>23</xdr:col>
      <xdr:colOff>568325</xdr:colOff>
      <xdr:row>97</xdr:row>
      <xdr:rowOff>24129</xdr:rowOff>
    </xdr:to>
    <xdr:sp macro="" textlink="">
      <xdr:nvSpPr>
        <xdr:cNvPr id="699" name="円/楕円 698"/>
        <xdr:cNvSpPr/>
      </xdr:nvSpPr>
      <xdr:spPr>
        <a:xfrm>
          <a:off x="16268700" y="165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72406</xdr:rowOff>
    </xdr:from>
    <xdr:ext cx="534377" cy="259045"/>
    <xdr:sp macro="" textlink="">
      <xdr:nvSpPr>
        <xdr:cNvPr id="700" name="公債費該当値テキスト"/>
        <xdr:cNvSpPr txBox="1"/>
      </xdr:nvSpPr>
      <xdr:spPr>
        <a:xfrm>
          <a:off x="16370300" y="165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3682</xdr:rowOff>
    </xdr:from>
    <xdr:to>
      <xdr:col>22</xdr:col>
      <xdr:colOff>415925</xdr:colOff>
      <xdr:row>96</xdr:row>
      <xdr:rowOff>105282</xdr:rowOff>
    </xdr:to>
    <xdr:sp macro="" textlink="">
      <xdr:nvSpPr>
        <xdr:cNvPr id="701" name="円/楕円 700"/>
        <xdr:cNvSpPr/>
      </xdr:nvSpPr>
      <xdr:spPr>
        <a:xfrm>
          <a:off x="15430500" y="1646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96409</xdr:rowOff>
    </xdr:from>
    <xdr:ext cx="534377" cy="259045"/>
    <xdr:sp macro="" textlink="">
      <xdr:nvSpPr>
        <xdr:cNvPr id="702" name="テキスト ボックス 701"/>
        <xdr:cNvSpPr txBox="1"/>
      </xdr:nvSpPr>
      <xdr:spPr>
        <a:xfrm>
          <a:off x="15214111" y="1655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8139</xdr:rowOff>
    </xdr:from>
    <xdr:to>
      <xdr:col>21</xdr:col>
      <xdr:colOff>212725</xdr:colOff>
      <xdr:row>96</xdr:row>
      <xdr:rowOff>109739</xdr:rowOff>
    </xdr:to>
    <xdr:sp macro="" textlink="">
      <xdr:nvSpPr>
        <xdr:cNvPr id="703" name="円/楕円 702"/>
        <xdr:cNvSpPr/>
      </xdr:nvSpPr>
      <xdr:spPr>
        <a:xfrm>
          <a:off x="14541500" y="164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100866</xdr:rowOff>
    </xdr:from>
    <xdr:ext cx="534377" cy="259045"/>
    <xdr:sp macro="" textlink="">
      <xdr:nvSpPr>
        <xdr:cNvPr id="704" name="テキスト ボックス 703"/>
        <xdr:cNvSpPr txBox="1"/>
      </xdr:nvSpPr>
      <xdr:spPr>
        <a:xfrm>
          <a:off x="14325111" y="1656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33,946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155749</xdr:rowOff>
    </xdr:from>
    <xdr:to>
      <xdr:col>20</xdr:col>
      <xdr:colOff>9525</xdr:colOff>
      <xdr:row>96</xdr:row>
      <xdr:rowOff>85899</xdr:rowOff>
    </xdr:to>
    <xdr:sp macro="" textlink="">
      <xdr:nvSpPr>
        <xdr:cNvPr id="705" name="円/楕円 704"/>
        <xdr:cNvSpPr/>
      </xdr:nvSpPr>
      <xdr:spPr>
        <a:xfrm>
          <a:off x="13652500" y="164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77026</xdr:rowOff>
    </xdr:from>
    <xdr:ext cx="534377" cy="259045"/>
    <xdr:sp macro="" textlink="">
      <xdr:nvSpPr>
        <xdr:cNvPr id="706" name="テキスト ボックス 705"/>
        <xdr:cNvSpPr txBox="1"/>
      </xdr:nvSpPr>
      <xdr:spPr>
        <a:xfrm>
          <a:off x="13436111" y="165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157121</xdr:rowOff>
    </xdr:from>
    <xdr:to>
      <xdr:col>18</xdr:col>
      <xdr:colOff>492125</xdr:colOff>
      <xdr:row>96</xdr:row>
      <xdr:rowOff>87271</xdr:rowOff>
    </xdr:to>
    <xdr:sp macro="" textlink="">
      <xdr:nvSpPr>
        <xdr:cNvPr id="707" name="円/楕円 706"/>
        <xdr:cNvSpPr/>
      </xdr:nvSpPr>
      <xdr:spPr>
        <a:xfrm>
          <a:off x="12763500" y="164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78398</xdr:rowOff>
    </xdr:from>
    <xdr:ext cx="534377" cy="259045"/>
    <xdr:sp macro="" textlink="">
      <xdr:nvSpPr>
        <xdr:cNvPr id="708" name="テキスト ボックス 707"/>
        <xdr:cNvSpPr txBox="1"/>
      </xdr:nvSpPr>
      <xdr:spPr>
        <a:xfrm>
          <a:off x="12547111" y="165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59639</xdr:rowOff>
    </xdr:from>
    <xdr:to>
      <xdr:col>31</xdr:col>
      <xdr:colOff>85725</xdr:colOff>
      <xdr:row>37</xdr:row>
      <xdr:rowOff>161240</xdr:rowOff>
    </xdr:to>
    <xdr:sp macro="" textlink="">
      <xdr:nvSpPr>
        <xdr:cNvPr id="739" name="フローチャート : 判断 738"/>
        <xdr:cNvSpPr/>
      </xdr:nvSpPr>
      <xdr:spPr>
        <a:xfrm>
          <a:off x="21272500" y="64032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6316</xdr:rowOff>
    </xdr:from>
    <xdr:ext cx="378565" cy="259045"/>
    <xdr:sp macro="" textlink="">
      <xdr:nvSpPr>
        <xdr:cNvPr id="740" name="テキスト ボックス 739"/>
        <xdr:cNvSpPr txBox="1"/>
      </xdr:nvSpPr>
      <xdr:spPr>
        <a:xfrm>
          <a:off x="21134017" y="6178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42" name="フローチャート : 判断 741"/>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24147</xdr:rowOff>
    </xdr:from>
    <xdr:ext cx="378565" cy="259045"/>
    <xdr:sp macro="" textlink="">
      <xdr:nvSpPr>
        <xdr:cNvPr id="743" name="テキスト ボックス 742"/>
        <xdr:cNvSpPr txBox="1"/>
      </xdr:nvSpPr>
      <xdr:spPr>
        <a:xfrm>
          <a:off x="20245017" y="6024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138735</xdr:rowOff>
    </xdr:from>
    <xdr:to>
      <xdr:col>28</xdr:col>
      <xdr:colOff>365125</xdr:colOff>
      <xdr:row>31</xdr:row>
      <xdr:rowOff>68885</xdr:rowOff>
    </xdr:to>
    <xdr:sp macro="" textlink="">
      <xdr:nvSpPr>
        <xdr:cNvPr id="745" name="フローチャート : 判断 744"/>
        <xdr:cNvSpPr/>
      </xdr:nvSpPr>
      <xdr:spPr>
        <a:xfrm>
          <a:off x="19494500" y="528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29</xdr:row>
      <xdr:rowOff>85412</xdr:rowOff>
    </xdr:from>
    <xdr:ext cx="469744" cy="259045"/>
    <xdr:sp macro="" textlink="">
      <xdr:nvSpPr>
        <xdr:cNvPr id="746" name="テキスト ボックス 745"/>
        <xdr:cNvSpPr txBox="1"/>
      </xdr:nvSpPr>
      <xdr:spPr>
        <a:xfrm>
          <a:off x="19310427"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91643</xdr:rowOff>
    </xdr:from>
    <xdr:to>
      <xdr:col>27</xdr:col>
      <xdr:colOff>161925</xdr:colOff>
      <xdr:row>34</xdr:row>
      <xdr:rowOff>21793</xdr:rowOff>
    </xdr:to>
    <xdr:sp macro="" textlink="">
      <xdr:nvSpPr>
        <xdr:cNvPr id="747" name="フローチャート : 判断 746"/>
        <xdr:cNvSpPr/>
      </xdr:nvSpPr>
      <xdr:spPr>
        <a:xfrm>
          <a:off x="18605500" y="574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38320</xdr:rowOff>
    </xdr:from>
    <xdr:ext cx="469744" cy="259045"/>
    <xdr:sp macro="" textlink="">
      <xdr:nvSpPr>
        <xdr:cNvPr id="748" name="テキスト ボックス 747"/>
        <xdr:cNvSpPr txBox="1"/>
      </xdr:nvSpPr>
      <xdr:spPr>
        <a:xfrm>
          <a:off x="18421427" y="552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　歳出決算額が全体的に減少している中で、総務費と民生費は大幅に増加している。総務費については、各種基金への積立を行ったことにより前年度比</a:t>
          </a:r>
          <a:r>
            <a:rPr kumimoji="1" lang="en-US" altLang="ja-JP" sz="1300">
              <a:solidFill>
                <a:schemeClr val="dk1"/>
              </a:solidFill>
              <a:latin typeface="+mn-lt"/>
              <a:ea typeface="+mn-ea"/>
              <a:cs typeface="+mn-cs"/>
            </a:rPr>
            <a:t>19</a:t>
          </a:r>
          <a:r>
            <a:rPr kumimoji="1" lang="ja-JP" altLang="ja-JP" sz="1300">
              <a:solidFill>
                <a:schemeClr val="dk1"/>
              </a:solidFill>
              <a:latin typeface="+mn-lt"/>
              <a:ea typeface="+mn-ea"/>
              <a:cs typeface="+mn-cs"/>
            </a:rPr>
            <a:t>％の増となった。民生費については、類似団体平均は年々減少しているのに対し、本市では年々増加している。要因は自立支援給費や生活保護費等の扶助費の増加によるものである。また、類似団体や県内平均と比較して高いものは議会費、衛生費、商工費が挙げられる。議会費は議員数が多いこと、衛生費は市単独で所有する最終処分場及び焼却処理施設の維持管理経費が多額なことなどが主な要因として考えられる。商工費が類似団体中の最大値をとっているが、これは平成２６、２７年度に実施した赤レンガ倉庫整備にかかるものが決算額の約８分の３を占めており、平成２８年度以降は全国平均程度になると見込まれる。</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　減少している経費としては、起債の発行抑制を目的として建設事業の抑制を図っているため、土木費、農林水産業費、教育費における建設関係経費が減少しており、結果として公債費も減少傾向を維持している。しかし、中期財政計画等でも述べている今後避けられない大型建設事業の実施に伴い、目的別経費で見ても総務費、衛生費、商工費などあらゆる経費の増嵩が見込まれているため、類似団体や県内の状況を注視しながらより一層、効果的な財源の配分に努める。</a:t>
          </a:r>
          <a:endParaRPr kumimoji="1" lang="en-US" altLang="ja-JP" sz="13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latin typeface="+mn-lt"/>
              <a:ea typeface="+mn-ea"/>
              <a:cs typeface="+mn-cs"/>
            </a:rPr>
            <a:t>　実質収支については引き続き、ほぼ横ばいで黒字を維持している。</a:t>
          </a:r>
          <a:endParaRPr kumimoji="1" lang="en-US" altLang="ja-JP" sz="1100">
            <a:solidFill>
              <a:schemeClr val="dk1"/>
            </a:solidFill>
            <a:latin typeface="+mn-lt"/>
            <a:ea typeface="+mn-ea"/>
            <a:cs typeface="+mn-cs"/>
          </a:endParaRPr>
        </a:p>
        <a:p>
          <a:pPr fontAlgn="base"/>
          <a:r>
            <a:rPr kumimoji="1" lang="ja-JP" altLang="ja-JP" sz="1100">
              <a:solidFill>
                <a:schemeClr val="dk1"/>
              </a:solidFill>
              <a:latin typeface="+mn-lt"/>
              <a:ea typeface="+mn-ea"/>
              <a:cs typeface="+mn-cs"/>
            </a:rPr>
            <a:t>　平成２７年度決算においては税収の上振れ等により、実質収支額が１．５億円の増、単年度収支が３億円の増、実質単年度収支が９億円の増し、各項目で黒字となり、標準財政規模に対する割合も全ての項目で改善している。</a:t>
          </a:r>
          <a:endParaRPr lang="en-US" altLang="ja-JP" sz="1100" b="0" i="0" baseline="0">
            <a:solidFill>
              <a:schemeClr val="dk1"/>
            </a:solidFill>
            <a:latin typeface="+mn-lt"/>
            <a:ea typeface="+mn-ea"/>
            <a:cs typeface="+mn-cs"/>
          </a:endParaRPr>
        </a:p>
        <a:p>
          <a:r>
            <a:rPr kumimoji="1" lang="ja-JP" altLang="ja-JP" sz="1100" b="0" i="0" baseline="0">
              <a:solidFill>
                <a:schemeClr val="dk1"/>
              </a:solidFill>
              <a:latin typeface="+mn-lt"/>
              <a:ea typeface="+mn-ea"/>
              <a:cs typeface="+mn-cs"/>
            </a:rPr>
            <a:t>　</a:t>
          </a:r>
          <a:r>
            <a:rPr lang="ja-JP" altLang="ja-JP" sz="1100" baseline="0">
              <a:solidFill>
                <a:schemeClr val="dk1"/>
              </a:solidFill>
              <a:latin typeface="+mn-lt"/>
              <a:ea typeface="+mn-ea"/>
              <a:cs typeface="+mn-cs"/>
            </a:rPr>
            <a:t>財政調整基金残高は、適切な財源の確保と歳出の精査により、約１０年ぶりに元金積立てを行い、福井国体等今後の急激な財政需要の増加に備えている。 </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福井県敦賀市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400" b="0" i="0" baseline="0">
              <a:solidFill>
                <a:schemeClr val="dk1"/>
              </a:solidFill>
              <a:latin typeface="+mn-lt"/>
              <a:ea typeface="+mn-ea"/>
              <a:cs typeface="+mn-cs"/>
            </a:rPr>
            <a:t>　平成２７年度においても、全会計で引き続き黒字を確保している。</a:t>
          </a:r>
          <a:endParaRPr lang="en-US" altLang="ja-JP" sz="1400" b="0" i="0" baseline="0">
            <a:solidFill>
              <a:schemeClr val="dk1"/>
            </a:solidFill>
            <a:latin typeface="+mn-lt"/>
            <a:ea typeface="+mn-ea"/>
            <a:cs typeface="+mn-cs"/>
          </a:endParaRPr>
        </a:p>
        <a:p>
          <a:pPr fontAlgn="base"/>
          <a:r>
            <a:rPr lang="ja-JP" altLang="ja-JP" sz="1400" b="0" i="0" baseline="0">
              <a:solidFill>
                <a:schemeClr val="dk1"/>
              </a:solidFill>
              <a:latin typeface="+mn-lt"/>
              <a:ea typeface="+mn-ea"/>
              <a:cs typeface="+mn-cs"/>
            </a:rPr>
            <a:t>　市立敦賀病院事業については、予算対比で約４億円の収入増となった。外来患者数の減少に対して収益構造の改善によって医業収益は約２億円増加しており、黒字幅及び連結実質黒字額が拡大したほか</a:t>
          </a:r>
          <a:r>
            <a:rPr kumimoji="1" lang="ja-JP" altLang="ja-JP" sz="1400" b="0" i="0" baseline="0">
              <a:solidFill>
                <a:schemeClr val="dk1"/>
              </a:solidFill>
              <a:latin typeface="+mn-lt"/>
              <a:ea typeface="+mn-ea"/>
              <a:cs typeface="+mn-cs"/>
            </a:rPr>
            <a:t>、介護保険事業では給付の伸びが計画を下回ったため実質黒字が拡大している</a:t>
          </a:r>
          <a:r>
            <a:rPr lang="ja-JP" altLang="ja-JP" sz="1400" b="0" i="0" baseline="0">
              <a:solidFill>
                <a:schemeClr val="dk1"/>
              </a:solidFill>
              <a:latin typeface="+mn-lt"/>
              <a:ea typeface="+mn-ea"/>
              <a:cs typeface="+mn-cs"/>
            </a:rPr>
            <a:t>。</a:t>
          </a:r>
          <a:endParaRPr lang="en-US" altLang="ja-JP" sz="1400" b="0" i="0" baseline="0">
            <a:solidFill>
              <a:schemeClr val="dk1"/>
            </a:solidFill>
            <a:latin typeface="+mn-lt"/>
            <a:ea typeface="+mn-ea"/>
            <a:cs typeface="+mn-cs"/>
          </a:endParaRPr>
        </a:p>
        <a:p>
          <a:pPr fontAlgn="base"/>
          <a:r>
            <a:rPr kumimoji="1" lang="ja-JP" altLang="ja-JP" sz="1400" b="0" i="0" baseline="0">
              <a:solidFill>
                <a:schemeClr val="dk1"/>
              </a:solidFill>
              <a:latin typeface="+mn-lt"/>
              <a:ea typeface="+mn-ea"/>
              <a:cs typeface="+mn-cs"/>
            </a:rPr>
            <a:t>　その他の会計においては概ね横ばいとなっているが、産業団地整備事業については新たな産業団地の整備に伴い資金不足比率が拡大するなどしている。</a:t>
          </a:r>
          <a:endParaRPr kumimoji="1" lang="en-US" altLang="ja-JP" sz="1100" b="0" i="0"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29297927</v>
      </c>
      <c r="BO4" s="379"/>
      <c r="BP4" s="379"/>
      <c r="BQ4" s="379"/>
      <c r="BR4" s="379"/>
      <c r="BS4" s="379"/>
      <c r="BT4" s="379"/>
      <c r="BU4" s="380"/>
      <c r="BV4" s="378">
        <v>30567368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9.6</v>
      </c>
      <c r="CU4" s="556"/>
      <c r="CV4" s="556"/>
      <c r="CW4" s="556"/>
      <c r="CX4" s="556"/>
      <c r="CY4" s="556"/>
      <c r="CZ4" s="556"/>
      <c r="DA4" s="557"/>
      <c r="DB4" s="555">
        <v>8.8000000000000007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27682691</v>
      </c>
      <c r="BO5" s="384"/>
      <c r="BP5" s="384"/>
      <c r="BQ5" s="384"/>
      <c r="BR5" s="384"/>
      <c r="BS5" s="384"/>
      <c r="BT5" s="384"/>
      <c r="BU5" s="385"/>
      <c r="BV5" s="383">
        <v>28842022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87.8</v>
      </c>
      <c r="CU5" s="354"/>
      <c r="CV5" s="354"/>
      <c r="CW5" s="354"/>
      <c r="CX5" s="354"/>
      <c r="CY5" s="354"/>
      <c r="CZ5" s="354"/>
      <c r="DA5" s="355"/>
      <c r="DB5" s="353">
        <v>94.9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1615236</v>
      </c>
      <c r="BO6" s="384"/>
      <c r="BP6" s="384"/>
      <c r="BQ6" s="384"/>
      <c r="BR6" s="384"/>
      <c r="BS6" s="384"/>
      <c r="BT6" s="384"/>
      <c r="BU6" s="385"/>
      <c r="BV6" s="383">
        <v>1725346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94</v>
      </c>
      <c r="CU6" s="530"/>
      <c r="CV6" s="530"/>
      <c r="CW6" s="530"/>
      <c r="CX6" s="530"/>
      <c r="CY6" s="530"/>
      <c r="CZ6" s="530"/>
      <c r="DA6" s="531"/>
      <c r="DB6" s="529">
        <v>99.4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95991</v>
      </c>
      <c r="BO7" s="384"/>
      <c r="BP7" s="384"/>
      <c r="BQ7" s="384"/>
      <c r="BR7" s="384"/>
      <c r="BS7" s="384"/>
      <c r="BT7" s="384"/>
      <c r="BU7" s="385"/>
      <c r="BV7" s="383">
        <v>355847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15839545</v>
      </c>
      <c r="CU7" s="384"/>
      <c r="CV7" s="384"/>
      <c r="CW7" s="384"/>
      <c r="CX7" s="384"/>
      <c r="CY7" s="384"/>
      <c r="CZ7" s="384"/>
      <c r="DA7" s="385"/>
      <c r="DB7" s="383">
        <v>15510659</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1519245</v>
      </c>
      <c r="BO8" s="384"/>
      <c r="BP8" s="384"/>
      <c r="BQ8" s="384"/>
      <c r="BR8" s="384"/>
      <c r="BS8" s="384"/>
      <c r="BT8" s="384"/>
      <c r="BU8" s="385"/>
      <c r="BV8" s="383">
        <v>1369499</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0.97</v>
      </c>
      <c r="CU8" s="493"/>
      <c r="CV8" s="493"/>
      <c r="CW8" s="493"/>
      <c r="CX8" s="493"/>
      <c r="CY8" s="493"/>
      <c r="CZ8" s="493"/>
      <c r="DA8" s="494"/>
      <c r="DB8" s="492">
        <v>0.98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66165</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92</v>
      </c>
      <c r="AV9" s="441"/>
      <c r="AW9" s="441"/>
      <c r="AX9" s="441"/>
      <c r="AY9" s="363" t="s">
        <v>99</v>
      </c>
      <c r="AZ9" s="364"/>
      <c r="BA9" s="364"/>
      <c r="BB9" s="364"/>
      <c r="BC9" s="364"/>
      <c r="BD9" s="364"/>
      <c r="BE9" s="364"/>
      <c r="BF9" s="364"/>
      <c r="BG9" s="364"/>
      <c r="BH9" s="364"/>
      <c r="BI9" s="364"/>
      <c r="BJ9" s="364"/>
      <c r="BK9" s="364"/>
      <c r="BL9" s="364"/>
      <c r="BM9" s="365"/>
      <c r="BN9" s="383">
        <v>149746</v>
      </c>
      <c r="BO9" s="384"/>
      <c r="BP9" s="384"/>
      <c r="BQ9" s="384"/>
      <c r="BR9" s="384"/>
      <c r="BS9" s="384"/>
      <c r="BT9" s="384"/>
      <c r="BU9" s="385"/>
      <c r="BV9" s="383">
        <v>-158881</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8.6</v>
      </c>
      <c r="CU9" s="354"/>
      <c r="CV9" s="354"/>
      <c r="CW9" s="354"/>
      <c r="CX9" s="354"/>
      <c r="CY9" s="354"/>
      <c r="CZ9" s="354"/>
      <c r="DA9" s="355"/>
      <c r="DB9" s="353">
        <v>10.3</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67760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602699</v>
      </c>
      <c r="BO10" s="384"/>
      <c r="BP10" s="384"/>
      <c r="BQ10" s="384"/>
      <c r="BR10" s="384"/>
      <c r="BS10" s="384"/>
      <c r="BT10" s="384"/>
      <c r="BU10" s="385"/>
      <c r="BV10" s="383">
        <v>2603</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67267</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78</v>
      </c>
      <c r="AV12" s="441"/>
      <c r="AW12" s="441"/>
      <c r="AX12" s="441"/>
      <c r="AY12" s="363" t="s">
        <v>116</v>
      </c>
      <c r="AZ12" s="364"/>
      <c r="BA12" s="364"/>
      <c r="BB12" s="364"/>
      <c r="BC12" s="364"/>
      <c r="BD12" s="364"/>
      <c r="BE12" s="364"/>
      <c r="BF12" s="364"/>
      <c r="BG12" s="364"/>
      <c r="BH12" s="364"/>
      <c r="BI12" s="364"/>
      <c r="BJ12" s="364"/>
      <c r="BK12" s="364"/>
      <c r="BL12" s="364"/>
      <c r="BM12" s="365"/>
      <c r="BN12" s="383" t="s">
        <v>109</v>
      </c>
      <c r="BO12" s="384"/>
      <c r="BP12" s="384"/>
      <c r="BQ12" s="384"/>
      <c r="BR12" s="384"/>
      <c r="BS12" s="384"/>
      <c r="BT12" s="384"/>
      <c r="BU12" s="385"/>
      <c r="BV12" s="383" t="s">
        <v>109</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109</v>
      </c>
      <c r="CU12" s="493"/>
      <c r="CV12" s="493"/>
      <c r="CW12" s="493"/>
      <c r="CX12" s="493"/>
      <c r="CY12" s="493"/>
      <c r="CZ12" s="493"/>
      <c r="DA12" s="494"/>
      <c r="DB12" s="492" t="s">
        <v>109</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66491</v>
      </c>
      <c r="S13" s="485"/>
      <c r="T13" s="485"/>
      <c r="U13" s="485"/>
      <c r="V13" s="486"/>
      <c r="W13" s="472" t="s">
        <v>119</v>
      </c>
      <c r="X13" s="396"/>
      <c r="Y13" s="396"/>
      <c r="Z13" s="396"/>
      <c r="AA13" s="396"/>
      <c r="AB13" s="397"/>
      <c r="AC13" s="359">
        <v>727</v>
      </c>
      <c r="AD13" s="360"/>
      <c r="AE13" s="360"/>
      <c r="AF13" s="360"/>
      <c r="AG13" s="361"/>
      <c r="AH13" s="359">
        <v>869</v>
      </c>
      <c r="AI13" s="360"/>
      <c r="AJ13" s="360"/>
      <c r="AK13" s="360"/>
      <c r="AL13" s="362"/>
      <c r="AM13" s="452" t="s">
        <v>120</v>
      </c>
      <c r="AN13" s="357"/>
      <c r="AO13" s="357"/>
      <c r="AP13" s="357"/>
      <c r="AQ13" s="357"/>
      <c r="AR13" s="357"/>
      <c r="AS13" s="357"/>
      <c r="AT13" s="358"/>
      <c r="AU13" s="440" t="s">
        <v>92</v>
      </c>
      <c r="AV13" s="441"/>
      <c r="AW13" s="441"/>
      <c r="AX13" s="441"/>
      <c r="AY13" s="363" t="s">
        <v>121</v>
      </c>
      <c r="AZ13" s="364"/>
      <c r="BA13" s="364"/>
      <c r="BB13" s="364"/>
      <c r="BC13" s="364"/>
      <c r="BD13" s="364"/>
      <c r="BE13" s="364"/>
      <c r="BF13" s="364"/>
      <c r="BG13" s="364"/>
      <c r="BH13" s="364"/>
      <c r="BI13" s="364"/>
      <c r="BJ13" s="364"/>
      <c r="BK13" s="364"/>
      <c r="BL13" s="364"/>
      <c r="BM13" s="365"/>
      <c r="BN13" s="383">
        <v>752445</v>
      </c>
      <c r="BO13" s="384"/>
      <c r="BP13" s="384"/>
      <c r="BQ13" s="384"/>
      <c r="BR13" s="384"/>
      <c r="BS13" s="384"/>
      <c r="BT13" s="384"/>
      <c r="BU13" s="385"/>
      <c r="BV13" s="383">
        <v>-156278</v>
      </c>
      <c r="BW13" s="384"/>
      <c r="BX13" s="384"/>
      <c r="BY13" s="384"/>
      <c r="BZ13" s="384"/>
      <c r="CA13" s="384"/>
      <c r="CB13" s="384"/>
      <c r="CC13" s="385"/>
      <c r="CD13" s="392" t="s">
        <v>122</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9.4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123</v>
      </c>
      <c r="M14" s="513"/>
      <c r="N14" s="513"/>
      <c r="O14" s="513"/>
      <c r="P14" s="513"/>
      <c r="Q14" s="514"/>
      <c r="R14" s="484">
        <v>67835</v>
      </c>
      <c r="S14" s="485"/>
      <c r="T14" s="485"/>
      <c r="U14" s="485"/>
      <c r="V14" s="486"/>
      <c r="W14" s="487"/>
      <c r="X14" s="399"/>
      <c r="Y14" s="399"/>
      <c r="Z14" s="399"/>
      <c r="AA14" s="399"/>
      <c r="AB14" s="400"/>
      <c r="AC14" s="477">
        <v>2.2000000000000002</v>
      </c>
      <c r="AD14" s="478"/>
      <c r="AE14" s="478"/>
      <c r="AF14" s="478"/>
      <c r="AG14" s="479"/>
      <c r="AH14" s="477">
        <v>2.5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124</v>
      </c>
      <c r="CE14" s="390"/>
      <c r="CF14" s="390"/>
      <c r="CG14" s="390"/>
      <c r="CH14" s="390"/>
      <c r="CI14" s="390"/>
      <c r="CJ14" s="390"/>
      <c r="CK14" s="390"/>
      <c r="CL14" s="390"/>
      <c r="CM14" s="390"/>
      <c r="CN14" s="390"/>
      <c r="CO14" s="390"/>
      <c r="CP14" s="390"/>
      <c r="CQ14" s="390"/>
      <c r="CR14" s="390"/>
      <c r="CS14" s="391"/>
      <c r="CT14" s="488">
        <v>7.9</v>
      </c>
      <c r="CU14" s="456"/>
      <c r="CV14" s="456"/>
      <c r="CW14" s="456"/>
      <c r="CX14" s="456"/>
      <c r="CY14" s="456"/>
      <c r="CZ14" s="456"/>
      <c r="DA14" s="457"/>
      <c r="DB14" s="488">
        <v>20.100000000000001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67051</v>
      </c>
      <c r="S15" s="485"/>
      <c r="T15" s="485"/>
      <c r="U15" s="485"/>
      <c r="V15" s="486"/>
      <c r="W15" s="472" t="s">
        <v>125</v>
      </c>
      <c r="X15" s="396"/>
      <c r="Y15" s="396"/>
      <c r="Z15" s="396"/>
      <c r="AA15" s="396"/>
      <c r="AB15" s="397"/>
      <c r="AC15" s="359">
        <v>9595</v>
      </c>
      <c r="AD15" s="360"/>
      <c r="AE15" s="360"/>
      <c r="AF15" s="360"/>
      <c r="AG15" s="361"/>
      <c r="AH15" s="359">
        <v>9816</v>
      </c>
      <c r="AI15" s="360"/>
      <c r="AJ15" s="360"/>
      <c r="AK15" s="360"/>
      <c r="AL15" s="362"/>
      <c r="AM15" s="452"/>
      <c r="AN15" s="357"/>
      <c r="AO15" s="357"/>
      <c r="AP15" s="357"/>
      <c r="AQ15" s="357"/>
      <c r="AR15" s="357"/>
      <c r="AS15" s="357"/>
      <c r="AT15" s="358"/>
      <c r="AU15" s="440"/>
      <c r="AV15" s="441"/>
      <c r="AW15" s="441"/>
      <c r="AX15" s="441"/>
      <c r="AY15" s="375" t="s">
        <v>126</v>
      </c>
      <c r="AZ15" s="376"/>
      <c r="BA15" s="376"/>
      <c r="BB15" s="376"/>
      <c r="BC15" s="376"/>
      <c r="BD15" s="376"/>
      <c r="BE15" s="376"/>
      <c r="BF15" s="376"/>
      <c r="BG15" s="376"/>
      <c r="BH15" s="376"/>
      <c r="BI15" s="376"/>
      <c r="BJ15" s="376"/>
      <c r="BK15" s="376"/>
      <c r="BL15" s="376"/>
      <c r="BM15" s="377"/>
      <c r="BN15" s="378">
        <v>11055830</v>
      </c>
      <c r="BO15" s="379"/>
      <c r="BP15" s="379"/>
      <c r="BQ15" s="379"/>
      <c r="BR15" s="379"/>
      <c r="BS15" s="379"/>
      <c r="BT15" s="379"/>
      <c r="BU15" s="380"/>
      <c r="BV15" s="378">
        <v>11196041</v>
      </c>
      <c r="BW15" s="379"/>
      <c r="BX15" s="379"/>
      <c r="BY15" s="379"/>
      <c r="BZ15" s="379"/>
      <c r="CA15" s="379"/>
      <c r="CB15" s="379"/>
      <c r="CC15" s="380"/>
      <c r="CD15" s="489" t="s">
        <v>127</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128</v>
      </c>
      <c r="M16" s="475"/>
      <c r="N16" s="475"/>
      <c r="O16" s="475"/>
      <c r="P16" s="475"/>
      <c r="Q16" s="476"/>
      <c r="R16" s="469" t="s">
        <v>129</v>
      </c>
      <c r="S16" s="470"/>
      <c r="T16" s="470"/>
      <c r="U16" s="470"/>
      <c r="V16" s="471"/>
      <c r="W16" s="487"/>
      <c r="X16" s="399"/>
      <c r="Y16" s="399"/>
      <c r="Z16" s="399"/>
      <c r="AA16" s="399"/>
      <c r="AB16" s="400"/>
      <c r="AC16" s="477">
        <v>28.9</v>
      </c>
      <c r="AD16" s="478"/>
      <c r="AE16" s="478"/>
      <c r="AF16" s="478"/>
      <c r="AG16" s="479"/>
      <c r="AH16" s="477">
        <v>28.7</v>
      </c>
      <c r="AI16" s="478"/>
      <c r="AJ16" s="478"/>
      <c r="AK16" s="478"/>
      <c r="AL16" s="480"/>
      <c r="AM16" s="452"/>
      <c r="AN16" s="357"/>
      <c r="AO16" s="357"/>
      <c r="AP16" s="357"/>
      <c r="AQ16" s="357"/>
      <c r="AR16" s="357"/>
      <c r="AS16" s="357"/>
      <c r="AT16" s="358"/>
      <c r="AU16" s="440"/>
      <c r="AV16" s="441"/>
      <c r="AW16" s="441"/>
      <c r="AX16" s="441"/>
      <c r="AY16" s="363" t="s">
        <v>130</v>
      </c>
      <c r="AZ16" s="364"/>
      <c r="BA16" s="364"/>
      <c r="BB16" s="364"/>
      <c r="BC16" s="364"/>
      <c r="BD16" s="364"/>
      <c r="BE16" s="364"/>
      <c r="BF16" s="364"/>
      <c r="BG16" s="364"/>
      <c r="BH16" s="364"/>
      <c r="BI16" s="364"/>
      <c r="BJ16" s="364"/>
      <c r="BK16" s="364"/>
      <c r="BL16" s="364"/>
      <c r="BM16" s="365"/>
      <c r="BN16" s="383">
        <v>11537537</v>
      </c>
      <c r="BO16" s="384"/>
      <c r="BP16" s="384"/>
      <c r="BQ16" s="384"/>
      <c r="BR16" s="384"/>
      <c r="BS16" s="384"/>
      <c r="BT16" s="384"/>
      <c r="BU16" s="385"/>
      <c r="BV16" s="383">
        <v>11443285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131</v>
      </c>
      <c r="N17" s="467"/>
      <c r="O17" s="467"/>
      <c r="P17" s="467"/>
      <c r="Q17" s="468"/>
      <c r="R17" s="469" t="s">
        <v>129</v>
      </c>
      <c r="S17" s="470"/>
      <c r="T17" s="470"/>
      <c r="U17" s="470"/>
      <c r="V17" s="471"/>
      <c r="W17" s="472" t="s">
        <v>132</v>
      </c>
      <c r="X17" s="396"/>
      <c r="Y17" s="396"/>
      <c r="Z17" s="396"/>
      <c r="AA17" s="396"/>
      <c r="AB17" s="397"/>
      <c r="AC17" s="359">
        <v>22893</v>
      </c>
      <c r="AD17" s="360"/>
      <c r="AE17" s="360"/>
      <c r="AF17" s="360"/>
      <c r="AG17" s="361"/>
      <c r="AH17" s="359">
        <v>23379</v>
      </c>
      <c r="AI17" s="360"/>
      <c r="AJ17" s="360"/>
      <c r="AK17" s="360"/>
      <c r="AL17" s="362"/>
      <c r="AM17" s="452"/>
      <c r="AN17" s="357"/>
      <c r="AO17" s="357"/>
      <c r="AP17" s="357"/>
      <c r="AQ17" s="357"/>
      <c r="AR17" s="357"/>
      <c r="AS17" s="357"/>
      <c r="AT17" s="358"/>
      <c r="AU17" s="440"/>
      <c r="AV17" s="441"/>
      <c r="AW17" s="441"/>
      <c r="AX17" s="441"/>
      <c r="AY17" s="363" t="s">
        <v>133</v>
      </c>
      <c r="AZ17" s="364"/>
      <c r="BA17" s="364"/>
      <c r="BB17" s="364"/>
      <c r="BC17" s="364"/>
      <c r="BD17" s="364"/>
      <c r="BE17" s="364"/>
      <c r="BF17" s="364"/>
      <c r="BG17" s="364"/>
      <c r="BH17" s="364"/>
      <c r="BI17" s="364"/>
      <c r="BJ17" s="364"/>
      <c r="BK17" s="364"/>
      <c r="BL17" s="364"/>
      <c r="BM17" s="365"/>
      <c r="BN17" s="383">
        <v>14224964</v>
      </c>
      <c r="BO17" s="384"/>
      <c r="BP17" s="384"/>
      <c r="BQ17" s="384"/>
      <c r="BR17" s="384"/>
      <c r="BS17" s="384"/>
      <c r="BT17" s="384"/>
      <c r="BU17" s="385"/>
      <c r="BV17" s="383">
        <v>14556152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134</v>
      </c>
      <c r="C18" s="446"/>
      <c r="D18" s="446"/>
      <c r="E18" s="447"/>
      <c r="F18" s="447"/>
      <c r="G18" s="447"/>
      <c r="H18" s="447"/>
      <c r="I18" s="447"/>
      <c r="J18" s="447"/>
      <c r="K18" s="447"/>
      <c r="L18" s="448">
        <v>251.39</v>
      </c>
      <c r="M18" s="448"/>
      <c r="N18" s="448"/>
      <c r="O18" s="448"/>
      <c r="P18" s="448"/>
      <c r="Q18" s="448"/>
      <c r="R18" s="449"/>
      <c r="S18" s="449"/>
      <c r="T18" s="449"/>
      <c r="U18" s="449"/>
      <c r="V18" s="450"/>
      <c r="W18" s="464"/>
      <c r="X18" s="465"/>
      <c r="Y18" s="465"/>
      <c r="Z18" s="465"/>
      <c r="AA18" s="465"/>
      <c r="AB18" s="473"/>
      <c r="AC18" s="347">
        <v>68.900000000000006</v>
      </c>
      <c r="AD18" s="348"/>
      <c r="AE18" s="348"/>
      <c r="AF18" s="348"/>
      <c r="AG18" s="451"/>
      <c r="AH18" s="347">
        <v>68.400000000000006</v>
      </c>
      <c r="AI18" s="348"/>
      <c r="AJ18" s="348"/>
      <c r="AK18" s="348"/>
      <c r="AL18" s="349"/>
      <c r="AM18" s="452"/>
      <c r="AN18" s="357"/>
      <c r="AO18" s="357"/>
      <c r="AP18" s="357"/>
      <c r="AQ18" s="357"/>
      <c r="AR18" s="357"/>
      <c r="AS18" s="357"/>
      <c r="AT18" s="358"/>
      <c r="AU18" s="440"/>
      <c r="AV18" s="441"/>
      <c r="AW18" s="441"/>
      <c r="AX18" s="441"/>
      <c r="AY18" s="363" t="s">
        <v>135</v>
      </c>
      <c r="AZ18" s="364"/>
      <c r="BA18" s="364"/>
      <c r="BB18" s="364"/>
      <c r="BC18" s="364"/>
      <c r="BD18" s="364"/>
      <c r="BE18" s="364"/>
      <c r="BF18" s="364"/>
      <c r="BG18" s="364"/>
      <c r="BH18" s="364"/>
      <c r="BI18" s="364"/>
      <c r="BJ18" s="364"/>
      <c r="BK18" s="364"/>
      <c r="BL18" s="364"/>
      <c r="BM18" s="365"/>
      <c r="BN18" s="383">
        <v>14793172</v>
      </c>
      <c r="BO18" s="384"/>
      <c r="BP18" s="384"/>
      <c r="BQ18" s="384"/>
      <c r="BR18" s="384"/>
      <c r="BS18" s="384"/>
      <c r="BT18" s="384"/>
      <c r="BU18" s="385"/>
      <c r="BV18" s="383">
        <v>14981720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136</v>
      </c>
      <c r="C19" s="446"/>
      <c r="D19" s="446"/>
      <c r="E19" s="447"/>
      <c r="F19" s="447"/>
      <c r="G19" s="447"/>
      <c r="H19" s="447"/>
      <c r="I19" s="447"/>
      <c r="J19" s="447"/>
      <c r="K19" s="447"/>
      <c r="L19" s="453">
        <v>263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137</v>
      </c>
      <c r="AZ19" s="364"/>
      <c r="BA19" s="364"/>
      <c r="BB19" s="364"/>
      <c r="BC19" s="364"/>
      <c r="BD19" s="364"/>
      <c r="BE19" s="364"/>
      <c r="BF19" s="364"/>
      <c r="BG19" s="364"/>
      <c r="BH19" s="364"/>
      <c r="BI19" s="364"/>
      <c r="BJ19" s="364"/>
      <c r="BK19" s="364"/>
      <c r="BL19" s="364"/>
      <c r="BM19" s="365"/>
      <c r="BN19" s="383">
        <v>20874799</v>
      </c>
      <c r="BO19" s="384"/>
      <c r="BP19" s="384"/>
      <c r="BQ19" s="384"/>
      <c r="BR19" s="384"/>
      <c r="BS19" s="384"/>
      <c r="BT19" s="384"/>
      <c r="BU19" s="385"/>
      <c r="BV19" s="383">
        <v>21282601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138</v>
      </c>
      <c r="C20" s="446"/>
      <c r="D20" s="446"/>
      <c r="E20" s="447"/>
      <c r="F20" s="447"/>
      <c r="G20" s="447"/>
      <c r="H20" s="447"/>
      <c r="I20" s="447"/>
      <c r="J20" s="447"/>
      <c r="K20" s="447"/>
      <c r="L20" s="453">
        <v>26545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139</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140</v>
      </c>
      <c r="C22" s="413"/>
      <c r="D22" s="414"/>
      <c r="E22" s="421" t="s">
        <v>1</v>
      </c>
      <c r="F22" s="396"/>
      <c r="G22" s="396"/>
      <c r="H22" s="396"/>
      <c r="I22" s="396"/>
      <c r="J22" s="396"/>
      <c r="K22" s="397"/>
      <c r="L22" s="421" t="s">
        <v>141</v>
      </c>
      <c r="M22" s="396"/>
      <c r="N22" s="396"/>
      <c r="O22" s="396"/>
      <c r="P22" s="397"/>
      <c r="Q22" s="406" t="s">
        <v>142</v>
      </c>
      <c r="R22" s="407"/>
      <c r="S22" s="407"/>
      <c r="T22" s="407"/>
      <c r="U22" s="407"/>
      <c r="V22" s="422"/>
      <c r="W22" s="424" t="s">
        <v>143</v>
      </c>
      <c r="X22" s="413"/>
      <c r="Y22" s="414"/>
      <c r="Z22" s="421" t="s">
        <v>1</v>
      </c>
      <c r="AA22" s="396"/>
      <c r="AB22" s="396"/>
      <c r="AC22" s="396"/>
      <c r="AD22" s="396"/>
      <c r="AE22" s="396"/>
      <c r="AF22" s="396"/>
      <c r="AG22" s="397"/>
      <c r="AH22" s="395" t="s">
        <v>144</v>
      </c>
      <c r="AI22" s="396"/>
      <c r="AJ22" s="396"/>
      <c r="AK22" s="396"/>
      <c r="AL22" s="397"/>
      <c r="AM22" s="395" t="s">
        <v>145</v>
      </c>
      <c r="AN22" s="401"/>
      <c r="AO22" s="401"/>
      <c r="AP22" s="401"/>
      <c r="AQ22" s="401"/>
      <c r="AR22" s="402"/>
      <c r="AS22" s="406" t="s">
        <v>142</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146</v>
      </c>
      <c r="AZ23" s="376"/>
      <c r="BA23" s="376"/>
      <c r="BB23" s="376"/>
      <c r="BC23" s="376"/>
      <c r="BD23" s="376"/>
      <c r="BE23" s="376"/>
      <c r="BF23" s="376"/>
      <c r="BG23" s="376"/>
      <c r="BH23" s="376"/>
      <c r="BI23" s="376"/>
      <c r="BJ23" s="376"/>
      <c r="BK23" s="376"/>
      <c r="BL23" s="376"/>
      <c r="BM23" s="377"/>
      <c r="BN23" s="383">
        <v>19916586</v>
      </c>
      <c r="BO23" s="384"/>
      <c r="BP23" s="384"/>
      <c r="BQ23" s="384"/>
      <c r="BR23" s="384"/>
      <c r="BS23" s="384"/>
      <c r="BT23" s="384"/>
      <c r="BU23" s="385"/>
      <c r="BV23" s="383">
        <v>19556515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147</v>
      </c>
      <c r="F24" s="357"/>
      <c r="G24" s="357"/>
      <c r="H24" s="357"/>
      <c r="I24" s="357"/>
      <c r="J24" s="357"/>
      <c r="K24" s="358"/>
      <c r="L24" s="359">
        <v>1</v>
      </c>
      <c r="M24" s="360"/>
      <c r="N24" s="360"/>
      <c r="O24" s="360"/>
      <c r="P24" s="361"/>
      <c r="Q24" s="359">
        <v>9200</v>
      </c>
      <c r="R24" s="360"/>
      <c r="S24" s="360"/>
      <c r="T24" s="360"/>
      <c r="U24" s="360"/>
      <c r="V24" s="361"/>
      <c r="W24" s="425"/>
      <c r="X24" s="416"/>
      <c r="Y24" s="417"/>
      <c r="Z24" s="356" t="s">
        <v>148</v>
      </c>
      <c r="AA24" s="357"/>
      <c r="AB24" s="357"/>
      <c r="AC24" s="357"/>
      <c r="AD24" s="357"/>
      <c r="AE24" s="357"/>
      <c r="AF24" s="357"/>
      <c r="AG24" s="358"/>
      <c r="AH24" s="359">
        <v>474</v>
      </c>
      <c r="AI24" s="360"/>
      <c r="AJ24" s="360"/>
      <c r="AK24" s="360"/>
      <c r="AL24" s="361"/>
      <c r="AM24" s="359">
        <v>1278852</v>
      </c>
      <c r="AN24" s="360"/>
      <c r="AO24" s="360"/>
      <c r="AP24" s="360"/>
      <c r="AQ24" s="360"/>
      <c r="AR24" s="361"/>
      <c r="AS24" s="359">
        <v>2698</v>
      </c>
      <c r="AT24" s="360"/>
      <c r="AU24" s="360"/>
      <c r="AV24" s="360"/>
      <c r="AW24" s="360"/>
      <c r="AX24" s="362"/>
      <c r="AY24" s="350" t="s">
        <v>149</v>
      </c>
      <c r="AZ24" s="351"/>
      <c r="BA24" s="351"/>
      <c r="BB24" s="351"/>
      <c r="BC24" s="351"/>
      <c r="BD24" s="351"/>
      <c r="BE24" s="351"/>
      <c r="BF24" s="351"/>
      <c r="BG24" s="351"/>
      <c r="BH24" s="351"/>
      <c r="BI24" s="351"/>
      <c r="BJ24" s="351"/>
      <c r="BK24" s="351"/>
      <c r="BL24" s="351"/>
      <c r="BM24" s="352"/>
      <c r="BN24" s="383">
        <v>12919579</v>
      </c>
      <c r="BO24" s="384"/>
      <c r="BP24" s="384"/>
      <c r="BQ24" s="384"/>
      <c r="BR24" s="384"/>
      <c r="BS24" s="384"/>
      <c r="BT24" s="384"/>
      <c r="BU24" s="385"/>
      <c r="BV24" s="383">
        <v>12666988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150</v>
      </c>
      <c r="F25" s="357"/>
      <c r="G25" s="357"/>
      <c r="H25" s="357"/>
      <c r="I25" s="357"/>
      <c r="J25" s="357"/>
      <c r="K25" s="358"/>
      <c r="L25" s="359">
        <v>2</v>
      </c>
      <c r="M25" s="360"/>
      <c r="N25" s="360"/>
      <c r="O25" s="360"/>
      <c r="P25" s="361"/>
      <c r="Q25" s="359">
        <v>7600</v>
      </c>
      <c r="R25" s="360"/>
      <c r="S25" s="360"/>
      <c r="T25" s="360"/>
      <c r="U25" s="360"/>
      <c r="V25" s="361"/>
      <c r="W25" s="425"/>
      <c r="X25" s="416"/>
      <c r="Y25" s="417"/>
      <c r="Z25" s="356" t="s">
        <v>151</v>
      </c>
      <c r="AA25" s="357"/>
      <c r="AB25" s="357"/>
      <c r="AC25" s="357"/>
      <c r="AD25" s="357"/>
      <c r="AE25" s="357"/>
      <c r="AF25" s="357"/>
      <c r="AG25" s="358"/>
      <c r="AH25" s="359" t="s">
        <v>152</v>
      </c>
      <c r="AI25" s="360"/>
      <c r="AJ25" s="360"/>
      <c r="AK25" s="360"/>
      <c r="AL25" s="361"/>
      <c r="AM25" s="359" t="s">
        <v>152</v>
      </c>
      <c r="AN25" s="360"/>
      <c r="AO25" s="360"/>
      <c r="AP25" s="360"/>
      <c r="AQ25" s="360"/>
      <c r="AR25" s="361"/>
      <c r="AS25" s="359" t="s">
        <v>152</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555319</v>
      </c>
      <c r="BO25" s="379"/>
      <c r="BP25" s="379"/>
      <c r="BQ25" s="379"/>
      <c r="BR25" s="379"/>
      <c r="BS25" s="379"/>
      <c r="BT25" s="379"/>
      <c r="BU25" s="380"/>
      <c r="BV25" s="378">
        <v>329425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6380</v>
      </c>
      <c r="R26" s="360"/>
      <c r="S26" s="360"/>
      <c r="T26" s="360"/>
      <c r="U26" s="360"/>
      <c r="V26" s="361"/>
      <c r="W26" s="425"/>
      <c r="X26" s="416"/>
      <c r="Y26" s="417"/>
      <c r="Z26" s="356" t="s">
        <v>155</v>
      </c>
      <c r="AA26" s="438"/>
      <c r="AB26" s="438"/>
      <c r="AC26" s="438"/>
      <c r="AD26" s="438"/>
      <c r="AE26" s="438"/>
      <c r="AF26" s="438"/>
      <c r="AG26" s="439"/>
      <c r="AH26" s="359">
        <v>28</v>
      </c>
      <c r="AI26" s="360"/>
      <c r="AJ26" s="360"/>
      <c r="AK26" s="360"/>
      <c r="AL26" s="361"/>
      <c r="AM26" s="359">
        <v>77784</v>
      </c>
      <c r="AN26" s="360"/>
      <c r="AO26" s="360"/>
      <c r="AP26" s="360"/>
      <c r="AQ26" s="360"/>
      <c r="AR26" s="361"/>
      <c r="AS26" s="359">
        <v>2778</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152</v>
      </c>
      <c r="BO26" s="384"/>
      <c r="BP26" s="384"/>
      <c r="BQ26" s="384"/>
      <c r="BR26" s="384"/>
      <c r="BS26" s="384"/>
      <c r="BT26" s="384"/>
      <c r="BU26" s="385"/>
      <c r="BV26" s="383" t="s">
        <v>152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157</v>
      </c>
      <c r="F27" s="357"/>
      <c r="G27" s="357"/>
      <c r="H27" s="357"/>
      <c r="I27" s="357"/>
      <c r="J27" s="357"/>
      <c r="K27" s="358"/>
      <c r="L27" s="359">
        <v>1</v>
      </c>
      <c r="M27" s="360"/>
      <c r="N27" s="360"/>
      <c r="O27" s="360"/>
      <c r="P27" s="361"/>
      <c r="Q27" s="359">
        <v>4900</v>
      </c>
      <c r="R27" s="360"/>
      <c r="S27" s="360"/>
      <c r="T27" s="360"/>
      <c r="U27" s="360"/>
      <c r="V27" s="361"/>
      <c r="W27" s="425"/>
      <c r="X27" s="416"/>
      <c r="Y27" s="417"/>
      <c r="Z27" s="356" t="s">
        <v>158</v>
      </c>
      <c r="AA27" s="357"/>
      <c r="AB27" s="357"/>
      <c r="AC27" s="357"/>
      <c r="AD27" s="357"/>
      <c r="AE27" s="357"/>
      <c r="AF27" s="357"/>
      <c r="AG27" s="358"/>
      <c r="AH27" s="359">
        <v>18</v>
      </c>
      <c r="AI27" s="360"/>
      <c r="AJ27" s="360"/>
      <c r="AK27" s="360"/>
      <c r="AL27" s="361"/>
      <c r="AM27" s="359">
        <v>50492</v>
      </c>
      <c r="AN27" s="360"/>
      <c r="AO27" s="360"/>
      <c r="AP27" s="360"/>
      <c r="AQ27" s="360"/>
      <c r="AR27" s="361"/>
      <c r="AS27" s="359">
        <v>2805</v>
      </c>
      <c r="AT27" s="360"/>
      <c r="AU27" s="360"/>
      <c r="AV27" s="360"/>
      <c r="AW27" s="360"/>
      <c r="AX27" s="362"/>
      <c r="AY27" s="389" t="s">
        <v>159</v>
      </c>
      <c r="AZ27" s="390"/>
      <c r="BA27" s="390"/>
      <c r="BB27" s="390"/>
      <c r="BC27" s="390"/>
      <c r="BD27" s="390"/>
      <c r="BE27" s="390"/>
      <c r="BF27" s="390"/>
      <c r="BG27" s="390"/>
      <c r="BH27" s="390"/>
      <c r="BI27" s="390"/>
      <c r="BJ27" s="390"/>
      <c r="BK27" s="390"/>
      <c r="BL27" s="390"/>
      <c r="BM27" s="391"/>
      <c r="BN27" s="386">
        <v>2034682</v>
      </c>
      <c r="BO27" s="387"/>
      <c r="BP27" s="387"/>
      <c r="BQ27" s="387"/>
      <c r="BR27" s="387"/>
      <c r="BS27" s="387"/>
      <c r="BT27" s="387"/>
      <c r="BU27" s="388"/>
      <c r="BV27" s="386">
        <v>2032240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160</v>
      </c>
      <c r="F28" s="357"/>
      <c r="G28" s="357"/>
      <c r="H28" s="357"/>
      <c r="I28" s="357"/>
      <c r="J28" s="357"/>
      <c r="K28" s="358"/>
      <c r="L28" s="359">
        <v>1</v>
      </c>
      <c r="M28" s="360"/>
      <c r="N28" s="360"/>
      <c r="O28" s="360"/>
      <c r="P28" s="361"/>
      <c r="Q28" s="359">
        <v>4280</v>
      </c>
      <c r="R28" s="360"/>
      <c r="S28" s="360"/>
      <c r="T28" s="360"/>
      <c r="U28" s="360"/>
      <c r="V28" s="361"/>
      <c r="W28" s="425"/>
      <c r="X28" s="416"/>
      <c r="Y28" s="417"/>
      <c r="Z28" s="356" t="s">
        <v>161</v>
      </c>
      <c r="AA28" s="357"/>
      <c r="AB28" s="357"/>
      <c r="AC28" s="357"/>
      <c r="AD28" s="357"/>
      <c r="AE28" s="357"/>
      <c r="AF28" s="357"/>
      <c r="AG28" s="358"/>
      <c r="AH28" s="359" t="s">
        <v>152</v>
      </c>
      <c r="AI28" s="360"/>
      <c r="AJ28" s="360"/>
      <c r="AK28" s="360"/>
      <c r="AL28" s="361"/>
      <c r="AM28" s="359" t="s">
        <v>152</v>
      </c>
      <c r="AN28" s="360"/>
      <c r="AO28" s="360"/>
      <c r="AP28" s="360"/>
      <c r="AQ28" s="360"/>
      <c r="AR28" s="361"/>
      <c r="AS28" s="359" t="s">
        <v>152</v>
      </c>
      <c r="AT28" s="360"/>
      <c r="AU28" s="360"/>
      <c r="AV28" s="360"/>
      <c r="AW28" s="360"/>
      <c r="AX28" s="362"/>
      <c r="AY28" s="366" t="s">
        <v>162</v>
      </c>
      <c r="AZ28" s="367"/>
      <c r="BA28" s="367"/>
      <c r="BB28" s="368"/>
      <c r="BC28" s="375" t="s">
        <v>163</v>
      </c>
      <c r="BD28" s="376"/>
      <c r="BE28" s="376"/>
      <c r="BF28" s="376"/>
      <c r="BG28" s="376"/>
      <c r="BH28" s="376"/>
      <c r="BI28" s="376"/>
      <c r="BJ28" s="376"/>
      <c r="BK28" s="376"/>
      <c r="BL28" s="376"/>
      <c r="BM28" s="377"/>
      <c r="BN28" s="378">
        <v>3277702</v>
      </c>
      <c r="BO28" s="379"/>
      <c r="BP28" s="379"/>
      <c r="BQ28" s="379"/>
      <c r="BR28" s="379"/>
      <c r="BS28" s="379"/>
      <c r="BT28" s="379"/>
      <c r="BU28" s="380"/>
      <c r="BV28" s="378">
        <v>2675003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164</v>
      </c>
      <c r="F29" s="357"/>
      <c r="G29" s="357"/>
      <c r="H29" s="357"/>
      <c r="I29" s="357"/>
      <c r="J29" s="357"/>
      <c r="K29" s="358"/>
      <c r="L29" s="359">
        <v>22</v>
      </c>
      <c r="M29" s="360"/>
      <c r="N29" s="360"/>
      <c r="O29" s="360"/>
      <c r="P29" s="361"/>
      <c r="Q29" s="359">
        <v>4070</v>
      </c>
      <c r="R29" s="360"/>
      <c r="S29" s="360"/>
      <c r="T29" s="360"/>
      <c r="U29" s="360"/>
      <c r="V29" s="361"/>
      <c r="W29" s="426"/>
      <c r="X29" s="427"/>
      <c r="Y29" s="428"/>
      <c r="Z29" s="356" t="s">
        <v>165</v>
      </c>
      <c r="AA29" s="357"/>
      <c r="AB29" s="357"/>
      <c r="AC29" s="357"/>
      <c r="AD29" s="357"/>
      <c r="AE29" s="357"/>
      <c r="AF29" s="357"/>
      <c r="AG29" s="358"/>
      <c r="AH29" s="359">
        <v>492</v>
      </c>
      <c r="AI29" s="360"/>
      <c r="AJ29" s="360"/>
      <c r="AK29" s="360"/>
      <c r="AL29" s="361"/>
      <c r="AM29" s="359">
        <v>1329344</v>
      </c>
      <c r="AN29" s="360"/>
      <c r="AO29" s="360"/>
      <c r="AP29" s="360"/>
      <c r="AQ29" s="360"/>
      <c r="AR29" s="361"/>
      <c r="AS29" s="359">
        <v>2702</v>
      </c>
      <c r="AT29" s="360"/>
      <c r="AU29" s="360"/>
      <c r="AV29" s="360"/>
      <c r="AW29" s="360"/>
      <c r="AX29" s="362"/>
      <c r="AY29" s="369"/>
      <c r="AZ29" s="370"/>
      <c r="BA29" s="370"/>
      <c r="BB29" s="371"/>
      <c r="BC29" s="363" t="s">
        <v>166</v>
      </c>
      <c r="BD29" s="364"/>
      <c r="BE29" s="364"/>
      <c r="BF29" s="364"/>
      <c r="BG29" s="364"/>
      <c r="BH29" s="364"/>
      <c r="BI29" s="364"/>
      <c r="BJ29" s="364"/>
      <c r="BK29" s="364"/>
      <c r="BL29" s="364"/>
      <c r="BM29" s="365"/>
      <c r="BN29" s="383">
        <v>624078</v>
      </c>
      <c r="BO29" s="384"/>
      <c r="BP29" s="384"/>
      <c r="BQ29" s="384"/>
      <c r="BR29" s="384"/>
      <c r="BS29" s="384"/>
      <c r="BT29" s="384"/>
      <c r="BU29" s="385"/>
      <c r="BV29" s="383">
        <v>622970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167</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168</v>
      </c>
      <c r="BD30" s="351"/>
      <c r="BE30" s="351"/>
      <c r="BF30" s="351"/>
      <c r="BG30" s="351"/>
      <c r="BH30" s="351"/>
      <c r="BI30" s="351"/>
      <c r="BJ30" s="351"/>
      <c r="BK30" s="351"/>
      <c r="BL30" s="351"/>
      <c r="BM30" s="352"/>
      <c r="BN30" s="386">
        <v>4302813</v>
      </c>
      <c r="BO30" s="387"/>
      <c r="BP30" s="387"/>
      <c r="BQ30" s="387"/>
      <c r="BR30" s="387"/>
      <c r="BS30" s="387"/>
      <c r="BT30" s="387"/>
      <c r="BU30" s="388"/>
      <c r="BV30" s="386">
        <v>4086352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175</v>
      </c>
      <c r="D33" s="346"/>
      <c r="E33" s="345" t="s">
        <v>176</v>
      </c>
      <c r="F33" s="345"/>
      <c r="G33" s="345"/>
      <c r="H33" s="345"/>
      <c r="I33" s="345"/>
      <c r="J33" s="345"/>
      <c r="K33" s="345"/>
      <c r="L33" s="345"/>
      <c r="M33" s="345"/>
      <c r="N33" s="345"/>
      <c r="O33" s="345"/>
      <c r="P33" s="345"/>
      <c r="Q33" s="345"/>
      <c r="R33" s="345"/>
      <c r="S33" s="345"/>
      <c r="T33" s="167"/>
      <c r="U33" s="346" t="s">
        <v>175</v>
      </c>
      <c r="V33" s="346"/>
      <c r="W33" s="345" t="s">
        <v>176</v>
      </c>
      <c r="X33" s="345"/>
      <c r="Y33" s="345"/>
      <c r="Z33" s="345"/>
      <c r="AA33" s="345"/>
      <c r="AB33" s="345"/>
      <c r="AC33" s="345"/>
      <c r="AD33" s="345"/>
      <c r="AE33" s="345"/>
      <c r="AF33" s="345"/>
      <c r="AG33" s="345"/>
      <c r="AH33" s="345"/>
      <c r="AI33" s="345"/>
      <c r="AJ33" s="345"/>
      <c r="AK33" s="345"/>
      <c r="AL33" s="167"/>
      <c r="AM33" s="346" t="s">
        <v>175</v>
      </c>
      <c r="AN33" s="346"/>
      <c r="AO33" s="345" t="s">
        <v>176</v>
      </c>
      <c r="AP33" s="345"/>
      <c r="AQ33" s="345"/>
      <c r="AR33" s="345"/>
      <c r="AS33" s="345"/>
      <c r="AT33" s="345"/>
      <c r="AU33" s="345"/>
      <c r="AV33" s="345"/>
      <c r="AW33" s="345"/>
      <c r="AX33" s="345"/>
      <c r="AY33" s="345"/>
      <c r="AZ33" s="345"/>
      <c r="BA33" s="345"/>
      <c r="BB33" s="345"/>
      <c r="BC33" s="345"/>
      <c r="BD33" s="168"/>
      <c r="BE33" s="345" t="s">
        <v>177</v>
      </c>
      <c r="BF33" s="345"/>
      <c r="BG33" s="345" t="s">
        <v>178</v>
      </c>
      <c r="BH33" s="345"/>
      <c r="BI33" s="345"/>
      <c r="BJ33" s="345"/>
      <c r="BK33" s="345"/>
      <c r="BL33" s="345"/>
      <c r="BM33" s="345"/>
      <c r="BN33" s="345"/>
      <c r="BO33" s="345"/>
      <c r="BP33" s="345"/>
      <c r="BQ33" s="345"/>
      <c r="BR33" s="345"/>
      <c r="BS33" s="345"/>
      <c r="BT33" s="345"/>
      <c r="BU33" s="345"/>
      <c r="BV33" s="168"/>
      <c r="BW33" s="346" t="s">
        <v>177</v>
      </c>
      <c r="BX33" s="346"/>
      <c r="BY33" s="345" t="s">
        <v>179</v>
      </c>
      <c r="BZ33" s="345"/>
      <c r="CA33" s="345"/>
      <c r="CB33" s="345"/>
      <c r="CC33" s="345"/>
      <c r="CD33" s="345"/>
      <c r="CE33" s="345"/>
      <c r="CF33" s="345"/>
      <c r="CG33" s="345"/>
      <c r="CH33" s="345"/>
      <c r="CI33" s="345"/>
      <c r="CJ33" s="345"/>
      <c r="CK33" s="345"/>
      <c r="CL33" s="345"/>
      <c r="CM33" s="345"/>
      <c r="CN33" s="167"/>
      <c r="CO33" s="346" t="s">
        <v>175</v>
      </c>
      <c r="CP33" s="346"/>
      <c r="CQ33" s="345" t="s">
        <v>180</v>
      </c>
      <c r="CR33" s="345"/>
      <c r="CS33" s="345"/>
      <c r="CT33" s="345"/>
      <c r="CU33" s="345"/>
      <c r="CV33" s="345"/>
      <c r="CW33" s="345"/>
      <c r="CX33" s="345"/>
      <c r="CY33" s="345"/>
      <c r="CZ33" s="345"/>
      <c r="DA33" s="345"/>
      <c r="DB33" s="345"/>
      <c r="DC33" s="345"/>
      <c r="DD33" s="345"/>
      <c r="DE33" s="345"/>
      <c r="DF33" s="167"/>
      <c r="DG33" s="345" t="s">
        <v>181</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国民健康保険（事業勘定の部）</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市立敦賀病院事業</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港湾施設事業</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敦賀美方消防組合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港都つるが</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都市計画土地区画整理事業</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国民健康保険（施設勘定の部）</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IF('各会計、関係団体の財政状況及び健全化判断比率'!B33="","",'各会計、関係団体の財政状況及び健全化判断比率'!B33)</f>
        <v>水道事業</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簡易水道</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嶺南広域行政組合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嶺南ケーブルネットワーク</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介護保険（保険事業勘定の部）</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下水道事業</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福井県後期高齢者医療広域連合(一般会計）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公立大学法人敦賀看護大学</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漁業集落環境整備事業</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福井県後期高齢者医療広域連合(特別会計）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IF('各会計、関係団体の財政状況及び健全化判断比率'!B38="","",'各会計、関係団体の財政状況及び健全化判断比率'!B38)</f>
        <v>農業集落排水事業</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福井県市町総合事務組合（一般会計）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14</v>
      </c>
      <c r="BF39" s="343"/>
      <c r="BG39" s="342" t="str">
        <f>IF('各会計、関係団体の財政状況及び健全化判断比率'!B39="","",'各会計、関係団体の財政状況及び健全化判断比率'!B39)</f>
        <v>産業団地整備事業</v>
      </c>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福井県市町総合事務組合（特別会計）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福井県自治会館組合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529</v>
      </c>
      <c r="D34" s="1151"/>
      <c r="E34" s="1152"/>
      <c r="F34" s="32">
        <v>11.3</v>
      </c>
      <c r="G34" s="33">
        <v>12.18</v>
      </c>
      <c r="H34" s="33">
        <v>13.69</v>
      </c>
      <c r="I34" s="33">
        <v>13.47</v>
      </c>
      <c r="J34" s="34">
        <v>14.83</v>
      </c>
      <c r="K34" s="22"/>
      <c r="L34" s="22"/>
      <c r="M34" s="22"/>
      <c r="N34" s="22"/>
      <c r="O34" s="22"/>
      <c r="P34" s="22"/>
    </row>
    <row r="35" spans="1:16" ht="39" customHeight="1">
      <c r="A35" s="22"/>
      <c r="B35" s="35"/>
      <c r="C35" s="1145" t="s">
        <v>530</v>
      </c>
      <c r="D35" s="1146"/>
      <c r="E35" s="1147"/>
      <c r="F35" s="36">
        <v>9.17</v>
      </c>
      <c r="G35" s="37">
        <v>8.16</v>
      </c>
      <c r="H35" s="37">
        <v>9.89</v>
      </c>
      <c r="I35" s="37">
        <v>8.82</v>
      </c>
      <c r="J35" s="38">
        <v>9.59</v>
      </c>
      <c r="K35" s="22"/>
      <c r="L35" s="22"/>
      <c r="M35" s="22"/>
      <c r="N35" s="22"/>
      <c r="O35" s="22"/>
      <c r="P35" s="22"/>
    </row>
    <row r="36" spans="1:16" ht="39" customHeight="1">
      <c r="A36" s="22"/>
      <c r="B36" s="35"/>
      <c r="C36" s="1145" t="s">
        <v>531</v>
      </c>
      <c r="D36" s="1146"/>
      <c r="E36" s="1147"/>
      <c r="F36" s="36">
        <v>5.92</v>
      </c>
      <c r="G36" s="37">
        <v>6.9</v>
      </c>
      <c r="H36" s="37">
        <v>7.68</v>
      </c>
      <c r="I36" s="37">
        <v>8.18</v>
      </c>
      <c r="J36" s="38">
        <v>8.61</v>
      </c>
      <c r="K36" s="22"/>
      <c r="L36" s="22"/>
      <c r="M36" s="22"/>
      <c r="N36" s="22"/>
      <c r="O36" s="22"/>
      <c r="P36" s="22"/>
    </row>
    <row r="37" spans="1:16" ht="39" customHeight="1">
      <c r="A37" s="22"/>
      <c r="B37" s="35"/>
      <c r="C37" s="1145" t="s">
        <v>532</v>
      </c>
      <c r="D37" s="1146"/>
      <c r="E37" s="1147"/>
      <c r="F37" s="36">
        <v>1.41</v>
      </c>
      <c r="G37" s="37">
        <v>1.4</v>
      </c>
      <c r="H37" s="37">
        <v>1.4</v>
      </c>
      <c r="I37" s="37">
        <v>1.32</v>
      </c>
      <c r="J37" s="38">
        <v>1.31</v>
      </c>
      <c r="K37" s="22"/>
      <c r="L37" s="22"/>
      <c r="M37" s="22"/>
      <c r="N37" s="22"/>
      <c r="O37" s="22"/>
      <c r="P37" s="22"/>
    </row>
    <row r="38" spans="1:16" ht="39" customHeight="1">
      <c r="A38" s="22"/>
      <c r="B38" s="35"/>
      <c r="C38" s="1145" t="s">
        <v>533</v>
      </c>
      <c r="D38" s="1146"/>
      <c r="E38" s="1147"/>
      <c r="F38" s="36">
        <v>0.02</v>
      </c>
      <c r="G38" s="37">
        <v>0.1</v>
      </c>
      <c r="H38" s="37">
        <v>0.03</v>
      </c>
      <c r="I38" s="37">
        <v>0.27</v>
      </c>
      <c r="J38" s="38">
        <v>0.79</v>
      </c>
      <c r="K38" s="22"/>
      <c r="L38" s="22"/>
      <c r="M38" s="22"/>
      <c r="N38" s="22"/>
      <c r="O38" s="22"/>
      <c r="P38" s="22"/>
    </row>
    <row r="39" spans="1:16" ht="39" customHeight="1">
      <c r="A39" s="22"/>
      <c r="B39" s="35"/>
      <c r="C39" s="1145" t="s">
        <v>534</v>
      </c>
      <c r="D39" s="1146"/>
      <c r="E39" s="1147"/>
      <c r="F39" s="36">
        <v>0.27</v>
      </c>
      <c r="G39" s="37">
        <v>0.35</v>
      </c>
      <c r="H39" s="37">
        <v>0.33</v>
      </c>
      <c r="I39" s="37">
        <v>0.01</v>
      </c>
      <c r="J39" s="38">
        <v>0.01</v>
      </c>
      <c r="K39" s="22"/>
      <c r="L39" s="22"/>
      <c r="M39" s="22"/>
      <c r="N39" s="22"/>
      <c r="O39" s="22"/>
      <c r="P39" s="22"/>
    </row>
    <row r="40" spans="1:16" ht="39" customHeight="1">
      <c r="A40" s="22"/>
      <c r="B40" s="35"/>
      <c r="C40" s="1145" t="s">
        <v>535</v>
      </c>
      <c r="D40" s="1146"/>
      <c r="E40" s="1147"/>
      <c r="F40" s="36">
        <v>0.5</v>
      </c>
      <c r="G40" s="37">
        <v>0.15</v>
      </c>
      <c r="H40" s="37">
        <v>0.17</v>
      </c>
      <c r="I40" s="37">
        <v>0</v>
      </c>
      <c r="J40" s="38">
        <v>0</v>
      </c>
      <c r="K40" s="22"/>
      <c r="L40" s="22"/>
      <c r="M40" s="22"/>
      <c r="N40" s="22"/>
      <c r="O40" s="22"/>
      <c r="P40" s="22"/>
    </row>
    <row r="41" spans="1:16" ht="39" customHeight="1">
      <c r="A41" s="22"/>
      <c r="B41" s="35"/>
      <c r="C41" s="1145" t="s">
        <v>536</v>
      </c>
      <c r="D41" s="1146"/>
      <c r="E41" s="1147"/>
      <c r="F41" s="36">
        <v>0.01</v>
      </c>
      <c r="G41" s="37">
        <v>0.03</v>
      </c>
      <c r="H41" s="37">
        <v>0.05</v>
      </c>
      <c r="I41" s="37">
        <v>0</v>
      </c>
      <c r="J41" s="38">
        <v>0</v>
      </c>
      <c r="K41" s="22"/>
      <c r="L41" s="22"/>
      <c r="M41" s="22"/>
      <c r="N41" s="22"/>
      <c r="O41" s="22"/>
      <c r="P41" s="22"/>
    </row>
    <row r="42" spans="1:16" ht="39" customHeight="1">
      <c r="A42" s="22"/>
      <c r="B42" s="39"/>
      <c r="C42" s="1145" t="s">
        <v>537</v>
      </c>
      <c r="D42" s="1146"/>
      <c r="E42" s="1147"/>
      <c r="F42" s="36" t="s">
        <v>482</v>
      </c>
      <c r="G42" s="37" t="s">
        <v>482</v>
      </c>
      <c r="H42" s="37" t="s">
        <v>482</v>
      </c>
      <c r="I42" s="37" t="s">
        <v>482</v>
      </c>
      <c r="J42" s="38" t="s">
        <v>482</v>
      </c>
      <c r="K42" s="22"/>
      <c r="L42" s="22"/>
      <c r="M42" s="22"/>
      <c r="N42" s="22"/>
      <c r="O42" s="22"/>
      <c r="P42" s="22"/>
    </row>
    <row r="43" spans="1:16" ht="39" customHeight="1" thickBot="1">
      <c r="A43" s="22"/>
      <c r="B43" s="40"/>
      <c r="C43" s="1148" t="s">
        <v>538</v>
      </c>
      <c r="D43" s="1149"/>
      <c r="E43" s="1150"/>
      <c r="F43" s="41">
        <v>0.1</v>
      </c>
      <c r="G43" s="42">
        <v>0.13</v>
      </c>
      <c r="H43" s="42">
        <v>0.06</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2400</v>
      </c>
      <c r="L45" s="60">
        <v>2427</v>
      </c>
      <c r="M45" s="60">
        <v>2316</v>
      </c>
      <c r="N45" s="60">
        <v>2320</v>
      </c>
      <c r="O45" s="61">
        <v>1930</v>
      </c>
      <c r="P45" s="48"/>
      <c r="Q45" s="48"/>
      <c r="R45" s="48"/>
      <c r="S45" s="48"/>
      <c r="T45" s="48"/>
      <c r="U45" s="48"/>
    </row>
    <row r="46" spans="1:21" ht="30.75" customHeight="1">
      <c r="A46" s="48"/>
      <c r="B46" s="1163"/>
      <c r="C46" s="1164"/>
      <c r="D46" s="62"/>
      <c r="E46" s="1155" t="s">
        <v>13</v>
      </c>
      <c r="F46" s="1155"/>
      <c r="G46" s="1155"/>
      <c r="H46" s="1155"/>
      <c r="I46" s="1155"/>
      <c r="J46" s="1156"/>
      <c r="K46" s="63" t="s">
        <v>482</v>
      </c>
      <c r="L46" s="64" t="s">
        <v>482</v>
      </c>
      <c r="M46" s="64" t="s">
        <v>482</v>
      </c>
      <c r="N46" s="64" t="s">
        <v>482</v>
      </c>
      <c r="O46" s="65" t="s">
        <v>482</v>
      </c>
      <c r="P46" s="48"/>
      <c r="Q46" s="48"/>
      <c r="R46" s="48"/>
      <c r="S46" s="48"/>
      <c r="T46" s="48"/>
      <c r="U46" s="48"/>
    </row>
    <row r="47" spans="1:21" ht="30.75" customHeight="1">
      <c r="A47" s="48"/>
      <c r="B47" s="1163"/>
      <c r="C47" s="1164"/>
      <c r="D47" s="62"/>
      <c r="E47" s="1155" t="s">
        <v>14</v>
      </c>
      <c r="F47" s="1155"/>
      <c r="G47" s="1155"/>
      <c r="H47" s="1155"/>
      <c r="I47" s="1155"/>
      <c r="J47" s="1156"/>
      <c r="K47" s="63" t="s">
        <v>482</v>
      </c>
      <c r="L47" s="64" t="s">
        <v>482</v>
      </c>
      <c r="M47" s="64" t="s">
        <v>482</v>
      </c>
      <c r="N47" s="64" t="s">
        <v>482</v>
      </c>
      <c r="O47" s="65" t="s">
        <v>482</v>
      </c>
      <c r="P47" s="48"/>
      <c r="Q47" s="48"/>
      <c r="R47" s="48"/>
      <c r="S47" s="48"/>
      <c r="T47" s="48"/>
      <c r="U47" s="48"/>
    </row>
    <row r="48" spans="1:21" ht="30.75" customHeight="1">
      <c r="A48" s="48"/>
      <c r="B48" s="1163"/>
      <c r="C48" s="1164"/>
      <c r="D48" s="62"/>
      <c r="E48" s="1155" t="s">
        <v>15</v>
      </c>
      <c r="F48" s="1155"/>
      <c r="G48" s="1155"/>
      <c r="H48" s="1155"/>
      <c r="I48" s="1155"/>
      <c r="J48" s="1156"/>
      <c r="K48" s="63">
        <v>1134</v>
      </c>
      <c r="L48" s="64">
        <v>1072</v>
      </c>
      <c r="M48" s="64">
        <v>1127</v>
      </c>
      <c r="N48" s="64">
        <v>1125</v>
      </c>
      <c r="O48" s="65">
        <v>1189</v>
      </c>
      <c r="P48" s="48"/>
      <c r="Q48" s="48"/>
      <c r="R48" s="48"/>
      <c r="S48" s="48"/>
      <c r="T48" s="48"/>
      <c r="U48" s="48"/>
    </row>
    <row r="49" spans="1:21" ht="30.75" customHeight="1">
      <c r="A49" s="48"/>
      <c r="B49" s="1163"/>
      <c r="C49" s="1164"/>
      <c r="D49" s="62"/>
      <c r="E49" s="1155" t="s">
        <v>16</v>
      </c>
      <c r="F49" s="1155"/>
      <c r="G49" s="1155"/>
      <c r="H49" s="1155"/>
      <c r="I49" s="1155"/>
      <c r="J49" s="1156"/>
      <c r="K49" s="63">
        <v>31</v>
      </c>
      <c r="L49" s="64">
        <v>45</v>
      </c>
      <c r="M49" s="64">
        <v>36</v>
      </c>
      <c r="N49" s="64">
        <v>38</v>
      </c>
      <c r="O49" s="65">
        <v>38</v>
      </c>
      <c r="P49" s="48"/>
      <c r="Q49" s="48"/>
      <c r="R49" s="48"/>
      <c r="S49" s="48"/>
      <c r="T49" s="48"/>
      <c r="U49" s="48"/>
    </row>
    <row r="50" spans="1:21" ht="30.75" customHeight="1">
      <c r="A50" s="48"/>
      <c r="B50" s="1163"/>
      <c r="C50" s="1164"/>
      <c r="D50" s="62"/>
      <c r="E50" s="1155" t="s">
        <v>17</v>
      </c>
      <c r="F50" s="1155"/>
      <c r="G50" s="1155"/>
      <c r="H50" s="1155"/>
      <c r="I50" s="1155"/>
      <c r="J50" s="1156"/>
      <c r="K50" s="63">
        <v>5</v>
      </c>
      <c r="L50" s="64" t="s">
        <v>482</v>
      </c>
      <c r="M50" s="64" t="s">
        <v>482</v>
      </c>
      <c r="N50" s="64" t="s">
        <v>482</v>
      </c>
      <c r="O50" s="65" t="s">
        <v>482</v>
      </c>
      <c r="P50" s="48"/>
      <c r="Q50" s="48"/>
      <c r="R50" s="48"/>
      <c r="S50" s="48"/>
      <c r="T50" s="48"/>
      <c r="U50" s="48"/>
    </row>
    <row r="51" spans="1:21" ht="30.75" customHeight="1">
      <c r="A51" s="48"/>
      <c r="B51" s="1165"/>
      <c r="C51" s="1166"/>
      <c r="D51" s="66"/>
      <c r="E51" s="1155" t="s">
        <v>18</v>
      </c>
      <c r="F51" s="1155"/>
      <c r="G51" s="1155"/>
      <c r="H51" s="1155"/>
      <c r="I51" s="1155"/>
      <c r="J51" s="1156"/>
      <c r="K51" s="63" t="s">
        <v>482</v>
      </c>
      <c r="L51" s="64" t="s">
        <v>482</v>
      </c>
      <c r="M51" s="64" t="s">
        <v>482</v>
      </c>
      <c r="N51" s="64" t="s">
        <v>482</v>
      </c>
      <c r="O51" s="65" t="s">
        <v>482</v>
      </c>
      <c r="P51" s="48"/>
      <c r="Q51" s="48"/>
      <c r="R51" s="48"/>
      <c r="S51" s="48"/>
      <c r="T51" s="48"/>
      <c r="U51" s="48"/>
    </row>
    <row r="52" spans="1:21" ht="30.75" customHeight="1">
      <c r="A52" s="48"/>
      <c r="B52" s="1153" t="s">
        <v>19</v>
      </c>
      <c r="C52" s="1154"/>
      <c r="D52" s="66"/>
      <c r="E52" s="1155" t="s">
        <v>20</v>
      </c>
      <c r="F52" s="1155"/>
      <c r="G52" s="1155"/>
      <c r="H52" s="1155"/>
      <c r="I52" s="1155"/>
      <c r="J52" s="1156"/>
      <c r="K52" s="63">
        <v>2131</v>
      </c>
      <c r="L52" s="64">
        <v>2157</v>
      </c>
      <c r="M52" s="64">
        <v>2197</v>
      </c>
      <c r="N52" s="64">
        <v>2262</v>
      </c>
      <c r="O52" s="65">
        <v>2175</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1439</v>
      </c>
      <c r="L53" s="69">
        <v>1387</v>
      </c>
      <c r="M53" s="69">
        <v>1282</v>
      </c>
      <c r="N53" s="69">
        <v>1221</v>
      </c>
      <c r="O53" s="70">
        <v>982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81" t="s">
        <v>24</v>
      </c>
      <c r="C41" s="1182"/>
      <c r="D41" s="81"/>
      <c r="E41" s="1183" t="s">
        <v>25</v>
      </c>
      <c r="F41" s="1183"/>
      <c r="G41" s="1183"/>
      <c r="H41" s="1184"/>
      <c r="I41" s="82">
        <v>19593</v>
      </c>
      <c r="J41" s="83">
        <v>19401</v>
      </c>
      <c r="K41" s="83">
        <v>19910</v>
      </c>
      <c r="L41" s="83">
        <v>19556</v>
      </c>
      <c r="M41" s="84">
        <v>19917</v>
      </c>
    </row>
    <row r="42" spans="2:13" ht="27.75" customHeight="1">
      <c r="B42" s="1171"/>
      <c r="C42" s="1172"/>
      <c r="D42" s="85"/>
      <c r="E42" s="1175" t="s">
        <v>26</v>
      </c>
      <c r="F42" s="1175"/>
      <c r="G42" s="1175"/>
      <c r="H42" s="1176"/>
      <c r="I42" s="86" t="s">
        <v>482</v>
      </c>
      <c r="J42" s="87" t="s">
        <v>482</v>
      </c>
      <c r="K42" s="87" t="s">
        <v>482</v>
      </c>
      <c r="L42" s="87" t="s">
        <v>482</v>
      </c>
      <c r="M42" s="88" t="s">
        <v>482</v>
      </c>
    </row>
    <row r="43" spans="2:13" ht="27.75" customHeight="1">
      <c r="B43" s="1171"/>
      <c r="C43" s="1172"/>
      <c r="D43" s="85"/>
      <c r="E43" s="1175" t="s">
        <v>27</v>
      </c>
      <c r="F43" s="1175"/>
      <c r="G43" s="1175"/>
      <c r="H43" s="1176"/>
      <c r="I43" s="86">
        <v>17186</v>
      </c>
      <c r="J43" s="87">
        <v>15350</v>
      </c>
      <c r="K43" s="87">
        <v>14109</v>
      </c>
      <c r="L43" s="87">
        <v>13461</v>
      </c>
      <c r="M43" s="88">
        <v>13451</v>
      </c>
    </row>
    <row r="44" spans="2:13" ht="27.75" customHeight="1">
      <c r="B44" s="1171"/>
      <c r="C44" s="1172"/>
      <c r="D44" s="85"/>
      <c r="E44" s="1175" t="s">
        <v>28</v>
      </c>
      <c r="F44" s="1175"/>
      <c r="G44" s="1175"/>
      <c r="H44" s="1176"/>
      <c r="I44" s="86">
        <v>203</v>
      </c>
      <c r="J44" s="87">
        <v>191</v>
      </c>
      <c r="K44" s="87">
        <v>168</v>
      </c>
      <c r="L44" s="87">
        <v>542</v>
      </c>
      <c r="M44" s="88">
        <v>539</v>
      </c>
    </row>
    <row r="45" spans="2:13" ht="27.75" customHeight="1">
      <c r="B45" s="1171"/>
      <c r="C45" s="1172"/>
      <c r="D45" s="85"/>
      <c r="E45" s="1175" t="s">
        <v>29</v>
      </c>
      <c r="F45" s="1175"/>
      <c r="G45" s="1175"/>
      <c r="H45" s="1176"/>
      <c r="I45" s="86">
        <v>4519</v>
      </c>
      <c r="J45" s="87">
        <v>4127</v>
      </c>
      <c r="K45" s="87">
        <v>3812</v>
      </c>
      <c r="L45" s="87">
        <v>4553</v>
      </c>
      <c r="M45" s="88">
        <v>4029</v>
      </c>
    </row>
    <row r="46" spans="2:13" ht="27.75" customHeight="1">
      <c r="B46" s="1171"/>
      <c r="C46" s="1172"/>
      <c r="D46" s="85"/>
      <c r="E46" s="1175" t="s">
        <v>30</v>
      </c>
      <c r="F46" s="1175"/>
      <c r="G46" s="1175"/>
      <c r="H46" s="1176"/>
      <c r="I46" s="86" t="s">
        <v>482</v>
      </c>
      <c r="J46" s="87" t="s">
        <v>482</v>
      </c>
      <c r="K46" s="87" t="s">
        <v>482</v>
      </c>
      <c r="L46" s="87" t="s">
        <v>482</v>
      </c>
      <c r="M46" s="88" t="s">
        <v>482</v>
      </c>
    </row>
    <row r="47" spans="2:13" ht="27.75" customHeight="1">
      <c r="B47" s="1171"/>
      <c r="C47" s="1172"/>
      <c r="D47" s="85"/>
      <c r="E47" s="1175" t="s">
        <v>31</v>
      </c>
      <c r="F47" s="1175"/>
      <c r="G47" s="1175"/>
      <c r="H47" s="1176"/>
      <c r="I47" s="86" t="s">
        <v>482</v>
      </c>
      <c r="J47" s="87" t="s">
        <v>482</v>
      </c>
      <c r="K47" s="87" t="s">
        <v>482</v>
      </c>
      <c r="L47" s="87" t="s">
        <v>482</v>
      </c>
      <c r="M47" s="88" t="s">
        <v>482</v>
      </c>
    </row>
    <row r="48" spans="2:13" ht="27.75" customHeight="1">
      <c r="B48" s="1173"/>
      <c r="C48" s="1174"/>
      <c r="D48" s="85"/>
      <c r="E48" s="1175" t="s">
        <v>32</v>
      </c>
      <c r="F48" s="1175"/>
      <c r="G48" s="1175"/>
      <c r="H48" s="1176"/>
      <c r="I48" s="86" t="s">
        <v>482</v>
      </c>
      <c r="J48" s="87" t="s">
        <v>482</v>
      </c>
      <c r="K48" s="87" t="s">
        <v>482</v>
      </c>
      <c r="L48" s="87" t="s">
        <v>482</v>
      </c>
      <c r="M48" s="88" t="s">
        <v>482</v>
      </c>
    </row>
    <row r="49" spans="2:13" ht="27.75" customHeight="1">
      <c r="B49" s="1169" t="s">
        <v>33</v>
      </c>
      <c r="C49" s="1170"/>
      <c r="D49" s="89"/>
      <c r="E49" s="1175" t="s">
        <v>34</v>
      </c>
      <c r="F49" s="1175"/>
      <c r="G49" s="1175"/>
      <c r="H49" s="1176"/>
      <c r="I49" s="86">
        <v>7912</v>
      </c>
      <c r="J49" s="87">
        <v>6887</v>
      </c>
      <c r="K49" s="87">
        <v>6675</v>
      </c>
      <c r="L49" s="87">
        <v>6680</v>
      </c>
      <c r="M49" s="88">
        <v>8127</v>
      </c>
    </row>
    <row r="50" spans="2:13" ht="27.75" customHeight="1">
      <c r="B50" s="1171"/>
      <c r="C50" s="1172"/>
      <c r="D50" s="85"/>
      <c r="E50" s="1175" t="s">
        <v>35</v>
      </c>
      <c r="F50" s="1175"/>
      <c r="G50" s="1175"/>
      <c r="H50" s="1176"/>
      <c r="I50" s="86">
        <v>6421</v>
      </c>
      <c r="J50" s="87">
        <v>6248</v>
      </c>
      <c r="K50" s="87">
        <v>6671</v>
      </c>
      <c r="L50" s="87">
        <v>6468</v>
      </c>
      <c r="M50" s="88">
        <v>6306</v>
      </c>
    </row>
    <row r="51" spans="2:13" ht="27.75" customHeight="1">
      <c r="B51" s="1173"/>
      <c r="C51" s="1174"/>
      <c r="D51" s="85"/>
      <c r="E51" s="1175" t="s">
        <v>36</v>
      </c>
      <c r="F51" s="1175"/>
      <c r="G51" s="1175"/>
      <c r="H51" s="1176"/>
      <c r="I51" s="86">
        <v>22118</v>
      </c>
      <c r="J51" s="87">
        <v>22238</v>
      </c>
      <c r="K51" s="87">
        <v>22121</v>
      </c>
      <c r="L51" s="87">
        <v>22184</v>
      </c>
      <c r="M51" s="88">
        <v>22377</v>
      </c>
    </row>
    <row r="52" spans="2:13" ht="27.75" customHeight="1" thickBot="1">
      <c r="B52" s="1177" t="s">
        <v>37</v>
      </c>
      <c r="C52" s="1178"/>
      <c r="D52" s="90"/>
      <c r="E52" s="1179" t="s">
        <v>38</v>
      </c>
      <c r="F52" s="1179"/>
      <c r="G52" s="1179"/>
      <c r="H52" s="1180"/>
      <c r="I52" s="91">
        <v>5050</v>
      </c>
      <c r="J52" s="92">
        <v>3697</v>
      </c>
      <c r="K52" s="92">
        <v>2532</v>
      </c>
      <c r="L52" s="92">
        <v>2780</v>
      </c>
      <c r="M52" s="93">
        <v>1125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89985</v>
      </c>
      <c r="E3" s="116"/>
      <c r="F3" s="117">
        <v>33364</v>
      </c>
      <c r="G3" s="118"/>
      <c r="H3" s="119"/>
    </row>
    <row r="4" spans="1:8">
      <c r="A4" s="120"/>
      <c r="B4" s="121"/>
      <c r="C4" s="122"/>
      <c r="D4" s="123">
        <v>69003</v>
      </c>
      <c r="E4" s="124"/>
      <c r="F4" s="125">
        <v>21557</v>
      </c>
      <c r="G4" s="126"/>
      <c r="H4" s="127"/>
    </row>
    <row r="5" spans="1:8">
      <c r="A5" s="108" t="s">
        <v>516</v>
      </c>
      <c r="B5" s="113"/>
      <c r="C5" s="114"/>
      <c r="D5" s="115">
        <v>73574</v>
      </c>
      <c r="E5" s="116"/>
      <c r="F5" s="117">
        <v>36396</v>
      </c>
      <c r="G5" s="118"/>
      <c r="H5" s="119"/>
    </row>
    <row r="6" spans="1:8">
      <c r="A6" s="120"/>
      <c r="B6" s="121"/>
      <c r="C6" s="122"/>
      <c r="D6" s="123">
        <v>43628</v>
      </c>
      <c r="E6" s="124"/>
      <c r="F6" s="125">
        <v>19057</v>
      </c>
      <c r="G6" s="126"/>
      <c r="H6" s="127"/>
    </row>
    <row r="7" spans="1:8">
      <c r="A7" s="108" t="s">
        <v>517</v>
      </c>
      <c r="B7" s="113"/>
      <c r="C7" s="114"/>
      <c r="D7" s="115">
        <v>95484</v>
      </c>
      <c r="E7" s="116"/>
      <c r="F7" s="117">
        <v>62256</v>
      </c>
      <c r="G7" s="118"/>
      <c r="H7" s="119"/>
    </row>
    <row r="8" spans="1:8">
      <c r="A8" s="120"/>
      <c r="B8" s="121"/>
      <c r="C8" s="122"/>
      <c r="D8" s="123">
        <v>51546</v>
      </c>
      <c r="E8" s="124"/>
      <c r="F8" s="125">
        <v>24482</v>
      </c>
      <c r="G8" s="126"/>
      <c r="H8" s="127"/>
    </row>
    <row r="9" spans="1:8">
      <c r="A9" s="108" t="s">
        <v>518</v>
      </c>
      <c r="B9" s="113"/>
      <c r="C9" s="114"/>
      <c r="D9" s="115">
        <v>66784</v>
      </c>
      <c r="E9" s="116"/>
      <c r="F9" s="117">
        <v>53896</v>
      </c>
      <c r="G9" s="118"/>
      <c r="H9" s="119"/>
    </row>
    <row r="10" spans="1:8">
      <c r="A10" s="120"/>
      <c r="B10" s="121"/>
      <c r="C10" s="122"/>
      <c r="D10" s="123">
        <v>36081</v>
      </c>
      <c r="E10" s="124"/>
      <c r="F10" s="125">
        <v>20608</v>
      </c>
      <c r="G10" s="126"/>
      <c r="H10" s="127"/>
    </row>
    <row r="11" spans="1:8">
      <c r="A11" s="108" t="s">
        <v>519</v>
      </c>
      <c r="B11" s="113"/>
      <c r="C11" s="114"/>
      <c r="D11" s="115">
        <v>48197</v>
      </c>
      <c r="E11" s="116"/>
      <c r="F11" s="117">
        <v>47278</v>
      </c>
      <c r="G11" s="118"/>
      <c r="H11" s="119"/>
    </row>
    <row r="12" spans="1:8">
      <c r="A12" s="120"/>
      <c r="B12" s="121"/>
      <c r="C12" s="128"/>
      <c r="D12" s="123">
        <v>25103</v>
      </c>
      <c r="E12" s="124"/>
      <c r="F12" s="125">
        <v>24096</v>
      </c>
      <c r="G12" s="126"/>
      <c r="H12" s="127"/>
    </row>
    <row r="13" spans="1:8">
      <c r="A13" s="108"/>
      <c r="B13" s="113"/>
      <c r="C13" s="129"/>
      <c r="D13" s="130">
        <v>74805</v>
      </c>
      <c r="E13" s="131"/>
      <c r="F13" s="132">
        <v>46638</v>
      </c>
      <c r="G13" s="133"/>
      <c r="H13" s="119"/>
    </row>
    <row r="14" spans="1:8">
      <c r="A14" s="120"/>
      <c r="B14" s="121"/>
      <c r="C14" s="122"/>
      <c r="D14" s="123">
        <v>45072</v>
      </c>
      <c r="E14" s="124"/>
      <c r="F14" s="125">
        <v>21960</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9.18</v>
      </c>
      <c r="C19" s="134">
        <f>ROUND(VALUE(SUBSTITUTE(実質収支比率等に係る経年分析!G$48,"▲","-")),2)</f>
        <v>8.17</v>
      </c>
      <c r="D19" s="134">
        <f>ROUND(VALUE(SUBSTITUTE(実質収支比率等に係る経年分析!H$48,"▲","-")),2)</f>
        <v>9.9</v>
      </c>
      <c r="E19" s="134">
        <f>ROUND(VALUE(SUBSTITUTE(実質収支比率等に係る経年分析!I$48,"▲","-")),2)</f>
        <v>8.83</v>
      </c>
      <c r="F19" s="134">
        <f>ROUND(VALUE(SUBSTITUTE(実質収支比率等に係る経年分析!J$48,"▲","-")),2)</f>
        <v>9.59</v>
      </c>
    </row>
    <row r="20" spans="1:11">
      <c r="A20" s="134" t="s">
        <v>43</v>
      </c>
      <c r="B20" s="134">
        <f>ROUND(VALUE(SUBSTITUTE(実質収支比率等に係る経年分析!F$47,"▲","-")),2)</f>
        <v>17.5</v>
      </c>
      <c r="C20" s="134">
        <f>ROUND(VALUE(SUBSTITUTE(実質収支比率等に係る経年分析!G$47,"▲","-")),2)</f>
        <v>17.36</v>
      </c>
      <c r="D20" s="134">
        <f>ROUND(VALUE(SUBSTITUTE(実質収支比率等に係る経年分析!H$47,"▲","-")),2)</f>
        <v>17.309999999999999</v>
      </c>
      <c r="E20" s="134">
        <f>ROUND(VALUE(SUBSTITUTE(実質収支比率等に係る経年分析!I$47,"▲","-")),2)</f>
        <v>17.25</v>
      </c>
      <c r="F20" s="134">
        <f>ROUND(VALUE(SUBSTITUTE(実質収支比率等に係る経年分析!J$47,"▲","-")),2)</f>
        <v>20.69</v>
      </c>
    </row>
    <row r="21" spans="1:11">
      <c r="A21" s="134" t="s">
        <v>44</v>
      </c>
      <c r="B21" s="134">
        <f>IF(ISNUMBER(VALUE(SUBSTITUTE(実質収支比率等に係る経年分析!F$49,"▲","-"))),ROUND(VALUE(SUBSTITUTE(実質収支比率等に係る経年分析!F$49,"▲","-")),2),NA())</f>
        <v>2.3199999999999998</v>
      </c>
      <c r="C21" s="134">
        <f>IF(ISNUMBER(VALUE(SUBSTITUTE(実質収支比率等に係る経年分析!G$49,"▲","-"))),ROUND(VALUE(SUBSTITUTE(実質収支比率等に係る経年分析!G$49,"▲","-")),2),NA())</f>
        <v>-0.91</v>
      </c>
      <c r="D21" s="134">
        <f>IF(ISNUMBER(VALUE(SUBSTITUTE(実質収支比率等に係る経年分析!H$49,"▲","-"))),ROUND(VALUE(SUBSTITUTE(実質収支比率等に係る経年分析!H$49,"▲","-")),2),NA())</f>
        <v>1.78</v>
      </c>
      <c r="E21" s="134">
        <f>IF(ISNUMBER(VALUE(SUBSTITUTE(実質収支比率等に係る経年分析!I$49,"▲","-"))),ROUND(VALUE(SUBSTITUTE(実質収支比率等に係る経年分析!I$49,"▲","-")),2),NA())</f>
        <v>-1.01</v>
      </c>
      <c r="F21" s="134">
        <f>IF(ISNUMBER(VALUE(SUBSTITUTE(実質収支比率等に係る経年分析!J$49,"▲","-"))),ROUND(VALUE(SUBSTITUTE(実質収支比率等に係る経年分析!J$49,"▲","-")),2),NA())</f>
        <v>4.75</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0.06</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国民健康保険（事業勘定の部）</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介護保険（保険事業勘定の部）</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0.79</v>
      </c>
    </row>
    <row r="33" spans="1:16">
      <c r="A33" s="135" t="str">
        <f>IF(連結実質赤字比率に係る赤字・黒字の構成分析!C$37="",NA(),連結実質赤字比率に係る赤字・黒字の構成分析!C$37)</f>
        <v>産業団地整備事業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c r="A34" s="135" t="str">
        <f>IF(連結実質赤字比率に係る赤字・黒字の構成分析!C$36="",NA(),連結実質赤字比率に係る赤字・黒字の構成分析!C$36)</f>
        <v>水道事業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5.92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8.61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9.17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9.89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9.59</v>
      </c>
    </row>
    <row r="36" spans="1:16">
      <c r="A36" s="135" t="str">
        <f>IF(連結実質赤字比率に係る赤字・黒字の構成分析!C$34="",NA(),連結実質赤字比率に係る赤字・黒字の構成分析!C$34)</f>
        <v>市立敦賀病院事業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12.18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13.47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2131</v>
      </c>
      <c r="E42" s="136"/>
      <c r="F42" s="136"/>
      <c r="G42" s="136">
        <f>'実質公債費比率（分子）の構造'!L$52</f>
        <v>2157</v>
      </c>
      <c r="H42" s="136"/>
      <c r="I42" s="136"/>
      <c r="J42" s="136">
        <f>'実質公債費比率（分子）の構造'!M$52</f>
        <v>2197</v>
      </c>
      <c r="K42" s="136"/>
      <c r="L42" s="136"/>
      <c r="M42" s="136">
        <f>'実質公債費比率（分子）の構造'!N$52</f>
        <v>2262</v>
      </c>
      <c r="N42" s="136"/>
      <c r="O42" s="136"/>
      <c r="P42" s="136">
        <f>'実質公債費比率（分子）の構造'!O$52</f>
        <v>2175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31</v>
      </c>
      <c r="C45" s="136"/>
      <c r="D45" s="136"/>
      <c r="E45" s="136">
        <f>'実質公債費比率（分子）の構造'!L$49</f>
        <v>45</v>
      </c>
      <c r="F45" s="136"/>
      <c r="G45" s="136"/>
      <c r="H45" s="136">
        <f>'実質公債費比率（分子）の構造'!M$49</f>
        <v>36</v>
      </c>
      <c r="I45" s="136"/>
      <c r="J45" s="136"/>
      <c r="K45" s="136">
        <f>'実質公債費比率（分子）の構造'!N$49</f>
        <v>38</v>
      </c>
      <c r="L45" s="136"/>
      <c r="M45" s="136"/>
      <c r="N45" s="136">
        <f>'実質公債費比率（分子）の構造'!O$49</f>
        <v>38</v>
      </c>
      <c r="O45" s="136"/>
      <c r="P45" s="136"/>
    </row>
    <row r="46" spans="1:16">
      <c r="A46" s="136" t="s">
        <v>55</v>
      </c>
      <c r="B46" s="136">
        <f>'実質公債費比率（分子）の構造'!K$48</f>
        <v>1134</v>
      </c>
      <c r="C46" s="136"/>
      <c r="D46" s="136"/>
      <c r="E46" s="136">
        <f>'実質公債費比率（分子）の構造'!L$48</f>
        <v>1072</v>
      </c>
      <c r="F46" s="136"/>
      <c r="G46" s="136"/>
      <c r="H46" s="136">
        <f>'実質公債費比率（分子）の構造'!M$48</f>
        <v>1127</v>
      </c>
      <c r="I46" s="136"/>
      <c r="J46" s="136"/>
      <c r="K46" s="136">
        <f>'実質公債費比率（分子）の構造'!N$48</f>
        <v>1125</v>
      </c>
      <c r="L46" s="136"/>
      <c r="M46" s="136"/>
      <c r="N46" s="136">
        <f>'実質公債費比率（分子）の構造'!O$48</f>
        <v>1189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2400</v>
      </c>
      <c r="C49" s="136"/>
      <c r="D49" s="136"/>
      <c r="E49" s="136">
        <f>'実質公債費比率（分子）の構造'!L$45</f>
        <v>2427</v>
      </c>
      <c r="F49" s="136"/>
      <c r="G49" s="136"/>
      <c r="H49" s="136">
        <f>'実質公債費比率（分子）の構造'!M$45</f>
        <v>2316</v>
      </c>
      <c r="I49" s="136"/>
      <c r="J49" s="136"/>
      <c r="K49" s="136">
        <f>'実質公債費比率（分子）の構造'!N$45</f>
        <v>2320</v>
      </c>
      <c r="L49" s="136"/>
      <c r="M49" s="136"/>
      <c r="N49" s="136">
        <f>'実質公債費比率（分子）の構造'!O$45</f>
        <v>1930</v>
      </c>
      <c r="O49" s="136"/>
      <c r="P49" s="136"/>
    </row>
    <row r="50" spans="1:16">
      <c r="A50" s="136" t="s">
        <v>59</v>
      </c>
      <c r="B50" s="136" t="e">
        <f>NA()</f>
        <v>#N/A</v>
      </c>
      <c r="C50" s="136">
        <f>IF(ISNUMBER('実質公債費比率（分子）の構造'!K$53),'実質公債費比率（分子）の構造'!K$53,NA())</f>
        <v>1439</v>
      </c>
      <c r="D50" s="136" t="e">
        <f>NA()</f>
        <v>#N/A</v>
      </c>
      <c r="E50" s="136" t="e">
        <f>NA()</f>
        <v>#N/A</v>
      </c>
      <c r="F50" s="136">
        <f>IF(ISNUMBER('実質公債費比率（分子）の構造'!L$53),'実質公債費比率（分子）の構造'!L$53,NA())</f>
        <v>1387</v>
      </c>
      <c r="G50" s="136" t="e">
        <f>NA()</f>
        <v>#N/A</v>
      </c>
      <c r="H50" s="136" t="e">
        <f>NA()</f>
        <v>#N/A</v>
      </c>
      <c r="I50" s="136">
        <f>IF(ISNUMBER('実質公債費比率（分子）の構造'!M$53),'実質公債費比率（分子）の構造'!M$53,NA())</f>
        <v>1282</v>
      </c>
      <c r="J50" s="136" t="e">
        <f>NA()</f>
        <v>#N/A</v>
      </c>
      <c r="K50" s="136" t="e">
        <f>NA()</f>
        <v>#N/A</v>
      </c>
      <c r="L50" s="136">
        <f>IF(ISNUMBER('実質公債費比率（分子）の構造'!N$53),'実質公債費比率（分子）の構造'!N$53,NA())</f>
        <v>1221</v>
      </c>
      <c r="M50" s="136" t="e">
        <f>NA()</f>
        <v>#N/A</v>
      </c>
      <c r="N50" s="136" t="e">
        <f>NA()</f>
        <v>#N/A</v>
      </c>
      <c r="O50" s="136">
        <f>IF(ISNUMBER('実質公債費比率（分子）の構造'!O$53),'実質公債費比率（分子）の構造'!O$53,NA())</f>
        <v>982</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22118</v>
      </c>
      <c r="E56" s="135"/>
      <c r="F56" s="135"/>
      <c r="G56" s="135">
        <f>'将来負担比率（分子）の構造'!J$51</f>
        <v>22238</v>
      </c>
      <c r="H56" s="135"/>
      <c r="I56" s="135"/>
      <c r="J56" s="135">
        <f>'将来負担比率（分子）の構造'!K$51</f>
        <v>22121</v>
      </c>
      <c r="K56" s="135"/>
      <c r="L56" s="135"/>
      <c r="M56" s="135">
        <f>'将来負担比率（分子）の構造'!L$51</f>
        <v>22184</v>
      </c>
      <c r="N56" s="135"/>
      <c r="O56" s="135"/>
      <c r="P56" s="135">
        <f>'将来負担比率（分子）の構造'!M$51</f>
        <v>22377</v>
      </c>
    </row>
    <row r="57" spans="1:16">
      <c r="A57" s="135" t="s">
        <v>35</v>
      </c>
      <c r="B57" s="135"/>
      <c r="C57" s="135"/>
      <c r="D57" s="135">
        <f>'将来負担比率（分子）の構造'!I$50</f>
        <v>6421</v>
      </c>
      <c r="E57" s="135"/>
      <c r="F57" s="135"/>
      <c r="G57" s="135">
        <f>'将来負担比率（分子）の構造'!J$50</f>
        <v>6248</v>
      </c>
      <c r="H57" s="135"/>
      <c r="I57" s="135"/>
      <c r="J57" s="135">
        <f>'将来負担比率（分子）の構造'!K$50</f>
        <v>6671</v>
      </c>
      <c r="K57" s="135"/>
      <c r="L57" s="135"/>
      <c r="M57" s="135">
        <f>'将来負担比率（分子）の構造'!L$50</f>
        <v>6468</v>
      </c>
      <c r="N57" s="135"/>
      <c r="O57" s="135"/>
      <c r="P57" s="135">
        <f>'将来負担比率（分子）の構造'!M$50</f>
        <v>6306</v>
      </c>
    </row>
    <row r="58" spans="1:16">
      <c r="A58" s="135" t="s">
        <v>34</v>
      </c>
      <c r="B58" s="135"/>
      <c r="C58" s="135"/>
      <c r="D58" s="135">
        <f>'将来負担比率（分子）の構造'!I$49</f>
        <v>7912</v>
      </c>
      <c r="E58" s="135"/>
      <c r="F58" s="135"/>
      <c r="G58" s="135">
        <f>'将来負担比率（分子）の構造'!J$49</f>
        <v>6887</v>
      </c>
      <c r="H58" s="135"/>
      <c r="I58" s="135"/>
      <c r="J58" s="135">
        <f>'将来負担比率（分子）の構造'!K$49</f>
        <v>6675</v>
      </c>
      <c r="K58" s="135"/>
      <c r="L58" s="135"/>
      <c r="M58" s="135">
        <f>'将来負担比率（分子）の構造'!L$49</f>
        <v>6680</v>
      </c>
      <c r="N58" s="135"/>
      <c r="O58" s="135"/>
      <c r="P58" s="135">
        <f>'将来負担比率（分子）の構造'!M$49</f>
        <v>8127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4519</v>
      </c>
      <c r="C62" s="135"/>
      <c r="D62" s="135"/>
      <c r="E62" s="135">
        <f>'将来負担比率（分子）の構造'!J$45</f>
        <v>4127</v>
      </c>
      <c r="F62" s="135"/>
      <c r="G62" s="135"/>
      <c r="H62" s="135">
        <f>'将来負担比率（分子）の構造'!K$45</f>
        <v>3812</v>
      </c>
      <c r="I62" s="135"/>
      <c r="J62" s="135"/>
      <c r="K62" s="135">
        <f>'将来負担比率（分子）の構造'!L$45</f>
        <v>4553</v>
      </c>
      <c r="L62" s="135"/>
      <c r="M62" s="135"/>
      <c r="N62" s="135">
        <f>'将来負担比率（分子）の構造'!M$45</f>
        <v>4029</v>
      </c>
      <c r="O62" s="135"/>
      <c r="P62" s="135"/>
    </row>
    <row r="63" spans="1:16">
      <c r="A63" s="135" t="s">
        <v>28</v>
      </c>
      <c r="B63" s="135">
        <f>'将来負担比率（分子）の構造'!I$44</f>
        <v>203</v>
      </c>
      <c r="C63" s="135"/>
      <c r="D63" s="135"/>
      <c r="E63" s="135">
        <f>'将来負担比率（分子）の構造'!J$44</f>
        <v>191</v>
      </c>
      <c r="F63" s="135"/>
      <c r="G63" s="135"/>
      <c r="H63" s="135">
        <f>'将来負担比率（分子）の構造'!K$44</f>
        <v>168</v>
      </c>
      <c r="I63" s="135"/>
      <c r="J63" s="135"/>
      <c r="K63" s="135">
        <f>'将来負担比率（分子）の構造'!L$44</f>
        <v>542</v>
      </c>
      <c r="L63" s="135"/>
      <c r="M63" s="135"/>
      <c r="N63" s="135">
        <f>'将来負担比率（分子）の構造'!M$44</f>
        <v>539</v>
      </c>
      <c r="O63" s="135"/>
      <c r="P63" s="135"/>
    </row>
    <row r="64" spans="1:16">
      <c r="A64" s="135" t="s">
        <v>27</v>
      </c>
      <c r="B64" s="135">
        <f>'将来負担比率（分子）の構造'!I$43</f>
        <v>17186</v>
      </c>
      <c r="C64" s="135"/>
      <c r="D64" s="135"/>
      <c r="E64" s="135">
        <f>'将来負担比率（分子）の構造'!J$43</f>
        <v>15350</v>
      </c>
      <c r="F64" s="135"/>
      <c r="G64" s="135"/>
      <c r="H64" s="135">
        <f>'将来負担比率（分子）の構造'!K$43</f>
        <v>14109</v>
      </c>
      <c r="I64" s="135"/>
      <c r="J64" s="135"/>
      <c r="K64" s="135">
        <f>'将来負担比率（分子）の構造'!L$43</f>
        <v>13461</v>
      </c>
      <c r="L64" s="135"/>
      <c r="M64" s="135"/>
      <c r="N64" s="135">
        <f>'将来負担比率（分子）の構造'!M$43</f>
        <v>13451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19593</v>
      </c>
      <c r="C66" s="135"/>
      <c r="D66" s="135"/>
      <c r="E66" s="135">
        <f>'将来負担比率（分子）の構造'!J$41</f>
        <v>19401</v>
      </c>
      <c r="F66" s="135"/>
      <c r="G66" s="135"/>
      <c r="H66" s="135">
        <f>'将来負担比率（分子）の構造'!K$41</f>
        <v>19910</v>
      </c>
      <c r="I66" s="135"/>
      <c r="J66" s="135"/>
      <c r="K66" s="135">
        <f>'将来負担比率（分子）の構造'!L$41</f>
        <v>19556</v>
      </c>
      <c r="L66" s="135"/>
      <c r="M66" s="135"/>
      <c r="N66" s="135">
        <f>'将来負担比率（分子）の構造'!M$41</f>
        <v>19917</v>
      </c>
      <c r="O66" s="135"/>
      <c r="P66" s="135"/>
    </row>
    <row r="67" spans="1:16">
      <c r="A67" s="135" t="s">
        <v>63</v>
      </c>
      <c r="B67" s="135" t="e">
        <f>NA()</f>
        <v>#N/A</v>
      </c>
      <c r="C67" s="135">
        <f>IF(ISNUMBER('将来負担比率（分子）の構造'!I$52), IF('将来負担比率（分子）の構造'!I$52 &lt; 0, 0, '将来負担比率（分子）の構造'!I$52), NA())</f>
        <v>5050</v>
      </c>
      <c r="D67" s="135" t="e">
        <f>NA()</f>
        <v>#N/A</v>
      </c>
      <c r="E67" s="135" t="e">
        <f>NA()</f>
        <v>#N/A</v>
      </c>
      <c r="F67" s="135">
        <f>IF(ISNUMBER('将来負担比率（分子）の構造'!J$52), IF('将来負担比率（分子）の構造'!J$52 &lt; 0, 0, '将来負担比率（分子）の構造'!J$52), NA())</f>
        <v>3697</v>
      </c>
      <c r="G67" s="135" t="e">
        <f>NA()</f>
        <v>#N/A</v>
      </c>
      <c r="H67" s="135" t="e">
        <f>NA()</f>
        <v>#N/A</v>
      </c>
      <c r="I67" s="135">
        <f>IF(ISNUMBER('将来負担比率（分子）の構造'!K$52), IF('将来負担比率（分子）の構造'!K$52 &lt; 0, 0, '将来負担比率（分子）の構造'!K$52), NA())</f>
        <v>2532</v>
      </c>
      <c r="J67" s="135" t="e">
        <f>NA()</f>
        <v>#N/A</v>
      </c>
      <c r="K67" s="135" t="e">
        <f>NA()</f>
        <v>#N/A</v>
      </c>
      <c r="L67" s="135">
        <f>IF(ISNUMBER('将来負担比率（分子）の構造'!L$52), IF('将来負担比率（分子）の構造'!L$52 &lt; 0, 0, '将来負担比率（分子）の構造'!L$52), NA())</f>
        <v>2780</v>
      </c>
      <c r="M67" s="135" t="e">
        <f>NA()</f>
        <v>#N/A</v>
      </c>
      <c r="N67" s="135" t="e">
        <f>NA()</f>
        <v>#N/A</v>
      </c>
      <c r="O67" s="135">
        <f>IF(ISNUMBER('将来負担比率（分子）の構造'!M$52), IF('将来負担比率（分子）の構造'!M$52 &lt; 0, 0, '将来負担比率（分子）の構造'!M$52), NA())</f>
        <v>1125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190</v>
      </c>
      <c r="DI1" s="702"/>
      <c r="DJ1" s="702"/>
      <c r="DK1" s="702"/>
      <c r="DL1" s="702"/>
      <c r="DM1" s="702"/>
      <c r="DN1" s="703"/>
      <c r="DP1" s="701" t="s">
        <v>191</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193</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194</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195</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196</v>
      </c>
      <c r="S4" s="649"/>
      <c r="T4" s="649"/>
      <c r="U4" s="649"/>
      <c r="V4" s="649"/>
      <c r="W4" s="649"/>
      <c r="X4" s="649"/>
      <c r="Y4" s="650"/>
      <c r="Z4" s="648" t="s">
        <v>197</v>
      </c>
      <c r="AA4" s="649"/>
      <c r="AB4" s="649"/>
      <c r="AC4" s="650"/>
      <c r="AD4" s="648" t="s">
        <v>198</v>
      </c>
      <c r="AE4" s="649"/>
      <c r="AF4" s="649"/>
      <c r="AG4" s="649"/>
      <c r="AH4" s="649"/>
      <c r="AI4" s="649"/>
      <c r="AJ4" s="649"/>
      <c r="AK4" s="650"/>
      <c r="AL4" s="648" t="s">
        <v>197</v>
      </c>
      <c r="AM4" s="649"/>
      <c r="AN4" s="649"/>
      <c r="AO4" s="650"/>
      <c r="AP4" s="704" t="s">
        <v>199</v>
      </c>
      <c r="AQ4" s="704"/>
      <c r="AR4" s="704"/>
      <c r="AS4" s="704"/>
      <c r="AT4" s="704"/>
      <c r="AU4" s="704"/>
      <c r="AV4" s="704"/>
      <c r="AW4" s="704"/>
      <c r="AX4" s="704"/>
      <c r="AY4" s="704"/>
      <c r="AZ4" s="704"/>
      <c r="BA4" s="704"/>
      <c r="BB4" s="704"/>
      <c r="BC4" s="704"/>
      <c r="BD4" s="704"/>
      <c r="BE4" s="704"/>
      <c r="BF4" s="704"/>
      <c r="BG4" s="704" t="s">
        <v>200</v>
      </c>
      <c r="BH4" s="704"/>
      <c r="BI4" s="704"/>
      <c r="BJ4" s="704"/>
      <c r="BK4" s="704"/>
      <c r="BL4" s="704"/>
      <c r="BM4" s="704"/>
      <c r="BN4" s="704"/>
      <c r="BO4" s="704" t="s">
        <v>197</v>
      </c>
      <c r="BP4" s="704"/>
      <c r="BQ4" s="704"/>
      <c r="BR4" s="704"/>
      <c r="BS4" s="704" t="s">
        <v>201</v>
      </c>
      <c r="BT4" s="704"/>
      <c r="BU4" s="704"/>
      <c r="BV4" s="704"/>
      <c r="BW4" s="704"/>
      <c r="BX4" s="704"/>
      <c r="BY4" s="704"/>
      <c r="BZ4" s="704"/>
      <c r="CA4" s="704"/>
      <c r="CB4" s="704"/>
      <c r="CD4" s="693" t="s">
        <v>202</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203</v>
      </c>
      <c r="C5" s="676"/>
      <c r="D5" s="676"/>
      <c r="E5" s="676"/>
      <c r="F5" s="676"/>
      <c r="G5" s="676"/>
      <c r="H5" s="676"/>
      <c r="I5" s="676"/>
      <c r="J5" s="676"/>
      <c r="K5" s="676"/>
      <c r="L5" s="676"/>
      <c r="M5" s="676"/>
      <c r="N5" s="676"/>
      <c r="O5" s="676"/>
      <c r="P5" s="676"/>
      <c r="Q5" s="677"/>
      <c r="R5" s="638">
        <v>13908380</v>
      </c>
      <c r="S5" s="639"/>
      <c r="T5" s="639"/>
      <c r="U5" s="639"/>
      <c r="V5" s="639"/>
      <c r="W5" s="639"/>
      <c r="X5" s="639"/>
      <c r="Y5" s="686"/>
      <c r="Z5" s="699">
        <v>47.5</v>
      </c>
      <c r="AA5" s="699"/>
      <c r="AB5" s="699"/>
      <c r="AC5" s="699"/>
      <c r="AD5" s="700">
        <v>13356279</v>
      </c>
      <c r="AE5" s="700"/>
      <c r="AF5" s="700"/>
      <c r="AG5" s="700"/>
      <c r="AH5" s="700"/>
      <c r="AI5" s="700"/>
      <c r="AJ5" s="700"/>
      <c r="AK5" s="700"/>
      <c r="AL5" s="687">
        <v>84.8</v>
      </c>
      <c r="AM5" s="656"/>
      <c r="AN5" s="656"/>
      <c r="AO5" s="688"/>
      <c r="AP5" s="675" t="s">
        <v>204</v>
      </c>
      <c r="AQ5" s="676"/>
      <c r="AR5" s="676"/>
      <c r="AS5" s="676"/>
      <c r="AT5" s="676"/>
      <c r="AU5" s="676"/>
      <c r="AV5" s="676"/>
      <c r="AW5" s="676"/>
      <c r="AX5" s="676"/>
      <c r="AY5" s="676"/>
      <c r="AZ5" s="676"/>
      <c r="BA5" s="676"/>
      <c r="BB5" s="676"/>
      <c r="BC5" s="676"/>
      <c r="BD5" s="676"/>
      <c r="BE5" s="676"/>
      <c r="BF5" s="677"/>
      <c r="BG5" s="588">
        <v>13329936</v>
      </c>
      <c r="BH5" s="589"/>
      <c r="BI5" s="589"/>
      <c r="BJ5" s="589"/>
      <c r="BK5" s="589"/>
      <c r="BL5" s="589"/>
      <c r="BM5" s="589"/>
      <c r="BN5" s="590"/>
      <c r="BO5" s="641">
        <v>95.8</v>
      </c>
      <c r="BP5" s="641"/>
      <c r="BQ5" s="641"/>
      <c r="BR5" s="641"/>
      <c r="BS5" s="642">
        <v>163707</v>
      </c>
      <c r="BT5" s="642"/>
      <c r="BU5" s="642"/>
      <c r="BV5" s="642"/>
      <c r="BW5" s="642"/>
      <c r="BX5" s="642"/>
      <c r="BY5" s="642"/>
      <c r="BZ5" s="642"/>
      <c r="CA5" s="642"/>
      <c r="CB5" s="678"/>
      <c r="CD5" s="693" t="s">
        <v>199</v>
      </c>
      <c r="CE5" s="694"/>
      <c r="CF5" s="694"/>
      <c r="CG5" s="694"/>
      <c r="CH5" s="694"/>
      <c r="CI5" s="694"/>
      <c r="CJ5" s="694"/>
      <c r="CK5" s="694"/>
      <c r="CL5" s="694"/>
      <c r="CM5" s="694"/>
      <c r="CN5" s="694"/>
      <c r="CO5" s="694"/>
      <c r="CP5" s="694"/>
      <c r="CQ5" s="695"/>
      <c r="CR5" s="693" t="s">
        <v>205</v>
      </c>
      <c r="CS5" s="694"/>
      <c r="CT5" s="694"/>
      <c r="CU5" s="694"/>
      <c r="CV5" s="694"/>
      <c r="CW5" s="694"/>
      <c r="CX5" s="694"/>
      <c r="CY5" s="695"/>
      <c r="CZ5" s="693" t="s">
        <v>197</v>
      </c>
      <c r="DA5" s="694"/>
      <c r="DB5" s="694"/>
      <c r="DC5" s="695"/>
      <c r="DD5" s="693" t="s">
        <v>206</v>
      </c>
      <c r="DE5" s="694"/>
      <c r="DF5" s="694"/>
      <c r="DG5" s="694"/>
      <c r="DH5" s="694"/>
      <c r="DI5" s="694"/>
      <c r="DJ5" s="694"/>
      <c r="DK5" s="694"/>
      <c r="DL5" s="694"/>
      <c r="DM5" s="694"/>
      <c r="DN5" s="694"/>
      <c r="DO5" s="694"/>
      <c r="DP5" s="695"/>
      <c r="DQ5" s="693" t="s">
        <v>207</v>
      </c>
      <c r="DR5" s="694"/>
      <c r="DS5" s="694"/>
      <c r="DT5" s="694"/>
      <c r="DU5" s="694"/>
      <c r="DV5" s="694"/>
      <c r="DW5" s="694"/>
      <c r="DX5" s="694"/>
      <c r="DY5" s="694"/>
      <c r="DZ5" s="694"/>
      <c r="EA5" s="694"/>
      <c r="EB5" s="694"/>
      <c r="EC5" s="695"/>
    </row>
    <row r="6" spans="2:143" ht="11.25" customHeight="1">
      <c r="B6" s="585" t="s">
        <v>208</v>
      </c>
      <c r="C6" s="586"/>
      <c r="D6" s="586"/>
      <c r="E6" s="586"/>
      <c r="F6" s="586"/>
      <c r="G6" s="586"/>
      <c r="H6" s="586"/>
      <c r="I6" s="586"/>
      <c r="J6" s="586"/>
      <c r="K6" s="586"/>
      <c r="L6" s="586"/>
      <c r="M6" s="586"/>
      <c r="N6" s="586"/>
      <c r="O6" s="586"/>
      <c r="P6" s="586"/>
      <c r="Q6" s="587"/>
      <c r="R6" s="588">
        <v>217827</v>
      </c>
      <c r="S6" s="589"/>
      <c r="T6" s="589"/>
      <c r="U6" s="589"/>
      <c r="V6" s="589"/>
      <c r="W6" s="589"/>
      <c r="X6" s="589"/>
      <c r="Y6" s="590"/>
      <c r="Z6" s="641">
        <v>0.7</v>
      </c>
      <c r="AA6" s="641"/>
      <c r="AB6" s="641"/>
      <c r="AC6" s="641"/>
      <c r="AD6" s="642">
        <v>217827</v>
      </c>
      <c r="AE6" s="642"/>
      <c r="AF6" s="642"/>
      <c r="AG6" s="642"/>
      <c r="AH6" s="642"/>
      <c r="AI6" s="642"/>
      <c r="AJ6" s="642"/>
      <c r="AK6" s="642"/>
      <c r="AL6" s="611">
        <v>1.4</v>
      </c>
      <c r="AM6" s="643"/>
      <c r="AN6" s="643"/>
      <c r="AO6" s="644"/>
      <c r="AP6" s="585" t="s">
        <v>209</v>
      </c>
      <c r="AQ6" s="586"/>
      <c r="AR6" s="586"/>
      <c r="AS6" s="586"/>
      <c r="AT6" s="586"/>
      <c r="AU6" s="586"/>
      <c r="AV6" s="586"/>
      <c r="AW6" s="586"/>
      <c r="AX6" s="586"/>
      <c r="AY6" s="586"/>
      <c r="AZ6" s="586"/>
      <c r="BA6" s="586"/>
      <c r="BB6" s="586"/>
      <c r="BC6" s="586"/>
      <c r="BD6" s="586"/>
      <c r="BE6" s="586"/>
      <c r="BF6" s="587"/>
      <c r="BG6" s="588">
        <v>13329936</v>
      </c>
      <c r="BH6" s="589"/>
      <c r="BI6" s="589"/>
      <c r="BJ6" s="589"/>
      <c r="BK6" s="589"/>
      <c r="BL6" s="589"/>
      <c r="BM6" s="589"/>
      <c r="BN6" s="590"/>
      <c r="BO6" s="641">
        <v>95.8</v>
      </c>
      <c r="BP6" s="641"/>
      <c r="BQ6" s="641"/>
      <c r="BR6" s="641"/>
      <c r="BS6" s="642">
        <v>163707</v>
      </c>
      <c r="BT6" s="642"/>
      <c r="BU6" s="642"/>
      <c r="BV6" s="642"/>
      <c r="BW6" s="642"/>
      <c r="BX6" s="642"/>
      <c r="BY6" s="642"/>
      <c r="BZ6" s="642"/>
      <c r="CA6" s="642"/>
      <c r="CB6" s="678"/>
      <c r="CD6" s="645" t="s">
        <v>210</v>
      </c>
      <c r="CE6" s="646"/>
      <c r="CF6" s="646"/>
      <c r="CG6" s="646"/>
      <c r="CH6" s="646"/>
      <c r="CI6" s="646"/>
      <c r="CJ6" s="646"/>
      <c r="CK6" s="646"/>
      <c r="CL6" s="646"/>
      <c r="CM6" s="646"/>
      <c r="CN6" s="646"/>
      <c r="CO6" s="646"/>
      <c r="CP6" s="646"/>
      <c r="CQ6" s="647"/>
      <c r="CR6" s="588">
        <v>311558</v>
      </c>
      <c r="CS6" s="589"/>
      <c r="CT6" s="589"/>
      <c r="CU6" s="589"/>
      <c r="CV6" s="589"/>
      <c r="CW6" s="589"/>
      <c r="CX6" s="589"/>
      <c r="CY6" s="590"/>
      <c r="CZ6" s="641">
        <v>1.1000000000000001</v>
      </c>
      <c r="DA6" s="641"/>
      <c r="DB6" s="641"/>
      <c r="DC6" s="641"/>
      <c r="DD6" s="594" t="s">
        <v>211</v>
      </c>
      <c r="DE6" s="589"/>
      <c r="DF6" s="589"/>
      <c r="DG6" s="589"/>
      <c r="DH6" s="589"/>
      <c r="DI6" s="589"/>
      <c r="DJ6" s="589"/>
      <c r="DK6" s="589"/>
      <c r="DL6" s="589"/>
      <c r="DM6" s="589"/>
      <c r="DN6" s="589"/>
      <c r="DO6" s="589"/>
      <c r="DP6" s="590"/>
      <c r="DQ6" s="594">
        <v>311483</v>
      </c>
      <c r="DR6" s="589"/>
      <c r="DS6" s="589"/>
      <c r="DT6" s="589"/>
      <c r="DU6" s="589"/>
      <c r="DV6" s="589"/>
      <c r="DW6" s="589"/>
      <c r="DX6" s="589"/>
      <c r="DY6" s="589"/>
      <c r="DZ6" s="589"/>
      <c r="EA6" s="589"/>
      <c r="EB6" s="589"/>
      <c r="EC6" s="624"/>
    </row>
    <row r="7" spans="2:143" ht="11.25" customHeight="1">
      <c r="B7" s="585" t="s">
        <v>212</v>
      </c>
      <c r="C7" s="586"/>
      <c r="D7" s="586"/>
      <c r="E7" s="586"/>
      <c r="F7" s="586"/>
      <c r="G7" s="586"/>
      <c r="H7" s="586"/>
      <c r="I7" s="586"/>
      <c r="J7" s="586"/>
      <c r="K7" s="586"/>
      <c r="L7" s="586"/>
      <c r="M7" s="586"/>
      <c r="N7" s="586"/>
      <c r="O7" s="586"/>
      <c r="P7" s="586"/>
      <c r="Q7" s="587"/>
      <c r="R7" s="588">
        <v>21523</v>
      </c>
      <c r="S7" s="589"/>
      <c r="T7" s="589"/>
      <c r="U7" s="589"/>
      <c r="V7" s="589"/>
      <c r="W7" s="589"/>
      <c r="X7" s="589"/>
      <c r="Y7" s="590"/>
      <c r="Z7" s="641">
        <v>0.1</v>
      </c>
      <c r="AA7" s="641"/>
      <c r="AB7" s="641"/>
      <c r="AC7" s="641"/>
      <c r="AD7" s="642">
        <v>21523</v>
      </c>
      <c r="AE7" s="642"/>
      <c r="AF7" s="642"/>
      <c r="AG7" s="642"/>
      <c r="AH7" s="642"/>
      <c r="AI7" s="642"/>
      <c r="AJ7" s="642"/>
      <c r="AK7" s="642"/>
      <c r="AL7" s="611">
        <v>0.1</v>
      </c>
      <c r="AM7" s="643"/>
      <c r="AN7" s="643"/>
      <c r="AO7" s="644"/>
      <c r="AP7" s="585" t="s">
        <v>213</v>
      </c>
      <c r="AQ7" s="586"/>
      <c r="AR7" s="586"/>
      <c r="AS7" s="586"/>
      <c r="AT7" s="586"/>
      <c r="AU7" s="586"/>
      <c r="AV7" s="586"/>
      <c r="AW7" s="586"/>
      <c r="AX7" s="586"/>
      <c r="AY7" s="586"/>
      <c r="AZ7" s="586"/>
      <c r="BA7" s="586"/>
      <c r="BB7" s="586"/>
      <c r="BC7" s="586"/>
      <c r="BD7" s="586"/>
      <c r="BE7" s="586"/>
      <c r="BF7" s="587"/>
      <c r="BG7" s="588">
        <v>4496736</v>
      </c>
      <c r="BH7" s="589"/>
      <c r="BI7" s="589"/>
      <c r="BJ7" s="589"/>
      <c r="BK7" s="589"/>
      <c r="BL7" s="589"/>
      <c r="BM7" s="589"/>
      <c r="BN7" s="590"/>
      <c r="BO7" s="641">
        <v>32.299999999999997</v>
      </c>
      <c r="BP7" s="641"/>
      <c r="BQ7" s="641"/>
      <c r="BR7" s="641"/>
      <c r="BS7" s="642">
        <v>163707</v>
      </c>
      <c r="BT7" s="642"/>
      <c r="BU7" s="642"/>
      <c r="BV7" s="642"/>
      <c r="BW7" s="642"/>
      <c r="BX7" s="642"/>
      <c r="BY7" s="642"/>
      <c r="BZ7" s="642"/>
      <c r="CA7" s="642"/>
      <c r="CB7" s="678"/>
      <c r="CD7" s="625" t="s">
        <v>214</v>
      </c>
      <c r="CE7" s="622"/>
      <c r="CF7" s="622"/>
      <c r="CG7" s="622"/>
      <c r="CH7" s="622"/>
      <c r="CI7" s="622"/>
      <c r="CJ7" s="622"/>
      <c r="CK7" s="622"/>
      <c r="CL7" s="622"/>
      <c r="CM7" s="622"/>
      <c r="CN7" s="622"/>
      <c r="CO7" s="622"/>
      <c r="CP7" s="622"/>
      <c r="CQ7" s="623"/>
      <c r="CR7" s="588">
        <v>3926833</v>
      </c>
      <c r="CS7" s="589"/>
      <c r="CT7" s="589"/>
      <c r="CU7" s="589"/>
      <c r="CV7" s="589"/>
      <c r="CW7" s="589"/>
      <c r="CX7" s="589"/>
      <c r="CY7" s="590"/>
      <c r="CZ7" s="641">
        <v>14.2</v>
      </c>
      <c r="DA7" s="641"/>
      <c r="DB7" s="641"/>
      <c r="DC7" s="641"/>
      <c r="DD7" s="594">
        <v>25986</v>
      </c>
      <c r="DE7" s="589"/>
      <c r="DF7" s="589"/>
      <c r="DG7" s="589"/>
      <c r="DH7" s="589"/>
      <c r="DI7" s="589"/>
      <c r="DJ7" s="589"/>
      <c r="DK7" s="589"/>
      <c r="DL7" s="589"/>
      <c r="DM7" s="589"/>
      <c r="DN7" s="589"/>
      <c r="DO7" s="589"/>
      <c r="DP7" s="590"/>
      <c r="DQ7" s="594">
        <v>3527109</v>
      </c>
      <c r="DR7" s="589"/>
      <c r="DS7" s="589"/>
      <c r="DT7" s="589"/>
      <c r="DU7" s="589"/>
      <c r="DV7" s="589"/>
      <c r="DW7" s="589"/>
      <c r="DX7" s="589"/>
      <c r="DY7" s="589"/>
      <c r="DZ7" s="589"/>
      <c r="EA7" s="589"/>
      <c r="EB7" s="589"/>
      <c r="EC7" s="624"/>
    </row>
    <row r="8" spans="2:143" ht="11.25" customHeight="1">
      <c r="B8" s="585" t="s">
        <v>215</v>
      </c>
      <c r="C8" s="586"/>
      <c r="D8" s="586"/>
      <c r="E8" s="586"/>
      <c r="F8" s="586"/>
      <c r="G8" s="586"/>
      <c r="H8" s="586"/>
      <c r="I8" s="586"/>
      <c r="J8" s="586"/>
      <c r="K8" s="586"/>
      <c r="L8" s="586"/>
      <c r="M8" s="586"/>
      <c r="N8" s="586"/>
      <c r="O8" s="586"/>
      <c r="P8" s="586"/>
      <c r="Q8" s="587"/>
      <c r="R8" s="588">
        <v>67140</v>
      </c>
      <c r="S8" s="589"/>
      <c r="T8" s="589"/>
      <c r="U8" s="589"/>
      <c r="V8" s="589"/>
      <c r="W8" s="589"/>
      <c r="X8" s="589"/>
      <c r="Y8" s="590"/>
      <c r="Z8" s="641">
        <v>0.2</v>
      </c>
      <c r="AA8" s="641"/>
      <c r="AB8" s="641"/>
      <c r="AC8" s="641"/>
      <c r="AD8" s="642">
        <v>67140</v>
      </c>
      <c r="AE8" s="642"/>
      <c r="AF8" s="642"/>
      <c r="AG8" s="642"/>
      <c r="AH8" s="642"/>
      <c r="AI8" s="642"/>
      <c r="AJ8" s="642"/>
      <c r="AK8" s="642"/>
      <c r="AL8" s="611">
        <v>0.4</v>
      </c>
      <c r="AM8" s="643"/>
      <c r="AN8" s="643"/>
      <c r="AO8" s="644"/>
      <c r="AP8" s="585" t="s">
        <v>216</v>
      </c>
      <c r="AQ8" s="586"/>
      <c r="AR8" s="586"/>
      <c r="AS8" s="586"/>
      <c r="AT8" s="586"/>
      <c r="AU8" s="586"/>
      <c r="AV8" s="586"/>
      <c r="AW8" s="586"/>
      <c r="AX8" s="586"/>
      <c r="AY8" s="586"/>
      <c r="AZ8" s="586"/>
      <c r="BA8" s="586"/>
      <c r="BB8" s="586"/>
      <c r="BC8" s="586"/>
      <c r="BD8" s="586"/>
      <c r="BE8" s="586"/>
      <c r="BF8" s="587"/>
      <c r="BG8" s="588">
        <v>118945</v>
      </c>
      <c r="BH8" s="589"/>
      <c r="BI8" s="589"/>
      <c r="BJ8" s="589"/>
      <c r="BK8" s="589"/>
      <c r="BL8" s="589"/>
      <c r="BM8" s="589"/>
      <c r="BN8" s="590"/>
      <c r="BO8" s="641">
        <v>0.9</v>
      </c>
      <c r="BP8" s="641"/>
      <c r="BQ8" s="641"/>
      <c r="BR8" s="641"/>
      <c r="BS8" s="594" t="s">
        <v>109</v>
      </c>
      <c r="BT8" s="589"/>
      <c r="BU8" s="589"/>
      <c r="BV8" s="589"/>
      <c r="BW8" s="589"/>
      <c r="BX8" s="589"/>
      <c r="BY8" s="589"/>
      <c r="BZ8" s="589"/>
      <c r="CA8" s="589"/>
      <c r="CB8" s="624"/>
      <c r="CD8" s="625" t="s">
        <v>217</v>
      </c>
      <c r="CE8" s="622"/>
      <c r="CF8" s="622"/>
      <c r="CG8" s="622"/>
      <c r="CH8" s="622"/>
      <c r="CI8" s="622"/>
      <c r="CJ8" s="622"/>
      <c r="CK8" s="622"/>
      <c r="CL8" s="622"/>
      <c r="CM8" s="622"/>
      <c r="CN8" s="622"/>
      <c r="CO8" s="622"/>
      <c r="CP8" s="622"/>
      <c r="CQ8" s="623"/>
      <c r="CR8" s="588">
        <v>9427275</v>
      </c>
      <c r="CS8" s="589"/>
      <c r="CT8" s="589"/>
      <c r="CU8" s="589"/>
      <c r="CV8" s="589"/>
      <c r="CW8" s="589"/>
      <c r="CX8" s="589"/>
      <c r="CY8" s="590"/>
      <c r="CZ8" s="641">
        <v>34.1</v>
      </c>
      <c r="DA8" s="641"/>
      <c r="DB8" s="641"/>
      <c r="DC8" s="641"/>
      <c r="DD8" s="594">
        <v>126372</v>
      </c>
      <c r="DE8" s="589"/>
      <c r="DF8" s="589"/>
      <c r="DG8" s="589"/>
      <c r="DH8" s="589"/>
      <c r="DI8" s="589"/>
      <c r="DJ8" s="589"/>
      <c r="DK8" s="589"/>
      <c r="DL8" s="589"/>
      <c r="DM8" s="589"/>
      <c r="DN8" s="589"/>
      <c r="DO8" s="589"/>
      <c r="DP8" s="590"/>
      <c r="DQ8" s="594">
        <v>5267751</v>
      </c>
      <c r="DR8" s="589"/>
      <c r="DS8" s="589"/>
      <c r="DT8" s="589"/>
      <c r="DU8" s="589"/>
      <c r="DV8" s="589"/>
      <c r="DW8" s="589"/>
      <c r="DX8" s="589"/>
      <c r="DY8" s="589"/>
      <c r="DZ8" s="589"/>
      <c r="EA8" s="589"/>
      <c r="EB8" s="589"/>
      <c r="EC8" s="624"/>
    </row>
    <row r="9" spans="2:143" ht="11.25" customHeight="1">
      <c r="B9" s="585" t="s">
        <v>218</v>
      </c>
      <c r="C9" s="586"/>
      <c r="D9" s="586"/>
      <c r="E9" s="586"/>
      <c r="F9" s="586"/>
      <c r="G9" s="586"/>
      <c r="H9" s="586"/>
      <c r="I9" s="586"/>
      <c r="J9" s="586"/>
      <c r="K9" s="586"/>
      <c r="L9" s="586"/>
      <c r="M9" s="586"/>
      <c r="N9" s="586"/>
      <c r="O9" s="586"/>
      <c r="P9" s="586"/>
      <c r="Q9" s="587"/>
      <c r="R9" s="588">
        <v>58667</v>
      </c>
      <c r="S9" s="589"/>
      <c r="T9" s="589"/>
      <c r="U9" s="589"/>
      <c r="V9" s="589"/>
      <c r="W9" s="589"/>
      <c r="X9" s="589"/>
      <c r="Y9" s="590"/>
      <c r="Z9" s="641">
        <v>0.2</v>
      </c>
      <c r="AA9" s="641"/>
      <c r="AB9" s="641"/>
      <c r="AC9" s="641"/>
      <c r="AD9" s="642">
        <v>58667</v>
      </c>
      <c r="AE9" s="642"/>
      <c r="AF9" s="642"/>
      <c r="AG9" s="642"/>
      <c r="AH9" s="642"/>
      <c r="AI9" s="642"/>
      <c r="AJ9" s="642"/>
      <c r="AK9" s="642"/>
      <c r="AL9" s="611">
        <v>0.4</v>
      </c>
      <c r="AM9" s="643"/>
      <c r="AN9" s="643"/>
      <c r="AO9" s="644"/>
      <c r="AP9" s="585" t="s">
        <v>219</v>
      </c>
      <c r="AQ9" s="586"/>
      <c r="AR9" s="586"/>
      <c r="AS9" s="586"/>
      <c r="AT9" s="586"/>
      <c r="AU9" s="586"/>
      <c r="AV9" s="586"/>
      <c r="AW9" s="586"/>
      <c r="AX9" s="586"/>
      <c r="AY9" s="586"/>
      <c r="AZ9" s="586"/>
      <c r="BA9" s="586"/>
      <c r="BB9" s="586"/>
      <c r="BC9" s="586"/>
      <c r="BD9" s="586"/>
      <c r="BE9" s="586"/>
      <c r="BF9" s="587"/>
      <c r="BG9" s="588">
        <v>3434491</v>
      </c>
      <c r="BH9" s="589"/>
      <c r="BI9" s="589"/>
      <c r="BJ9" s="589"/>
      <c r="BK9" s="589"/>
      <c r="BL9" s="589"/>
      <c r="BM9" s="589"/>
      <c r="BN9" s="590"/>
      <c r="BO9" s="641">
        <v>24.7</v>
      </c>
      <c r="BP9" s="641"/>
      <c r="BQ9" s="641"/>
      <c r="BR9" s="641"/>
      <c r="BS9" s="594" t="s">
        <v>109</v>
      </c>
      <c r="BT9" s="589"/>
      <c r="BU9" s="589"/>
      <c r="BV9" s="589"/>
      <c r="BW9" s="589"/>
      <c r="BX9" s="589"/>
      <c r="BY9" s="589"/>
      <c r="BZ9" s="589"/>
      <c r="CA9" s="589"/>
      <c r="CB9" s="624"/>
      <c r="CD9" s="625" t="s">
        <v>220</v>
      </c>
      <c r="CE9" s="622"/>
      <c r="CF9" s="622"/>
      <c r="CG9" s="622"/>
      <c r="CH9" s="622"/>
      <c r="CI9" s="622"/>
      <c r="CJ9" s="622"/>
      <c r="CK9" s="622"/>
      <c r="CL9" s="622"/>
      <c r="CM9" s="622"/>
      <c r="CN9" s="622"/>
      <c r="CO9" s="622"/>
      <c r="CP9" s="622"/>
      <c r="CQ9" s="623"/>
      <c r="CR9" s="588">
        <v>2620535</v>
      </c>
      <c r="CS9" s="589"/>
      <c r="CT9" s="589"/>
      <c r="CU9" s="589"/>
      <c r="CV9" s="589"/>
      <c r="CW9" s="589"/>
      <c r="CX9" s="589"/>
      <c r="CY9" s="590"/>
      <c r="CZ9" s="641">
        <v>9.5</v>
      </c>
      <c r="DA9" s="641"/>
      <c r="DB9" s="641"/>
      <c r="DC9" s="641"/>
      <c r="DD9" s="594">
        <v>209151</v>
      </c>
      <c r="DE9" s="589"/>
      <c r="DF9" s="589"/>
      <c r="DG9" s="589"/>
      <c r="DH9" s="589"/>
      <c r="DI9" s="589"/>
      <c r="DJ9" s="589"/>
      <c r="DK9" s="589"/>
      <c r="DL9" s="589"/>
      <c r="DM9" s="589"/>
      <c r="DN9" s="589"/>
      <c r="DO9" s="589"/>
      <c r="DP9" s="590"/>
      <c r="DQ9" s="594">
        <v>2326770</v>
      </c>
      <c r="DR9" s="589"/>
      <c r="DS9" s="589"/>
      <c r="DT9" s="589"/>
      <c r="DU9" s="589"/>
      <c r="DV9" s="589"/>
      <c r="DW9" s="589"/>
      <c r="DX9" s="589"/>
      <c r="DY9" s="589"/>
      <c r="DZ9" s="589"/>
      <c r="EA9" s="589"/>
      <c r="EB9" s="589"/>
      <c r="EC9" s="624"/>
    </row>
    <row r="10" spans="2:143" ht="11.25" customHeight="1">
      <c r="B10" s="585" t="s">
        <v>221</v>
      </c>
      <c r="C10" s="586"/>
      <c r="D10" s="586"/>
      <c r="E10" s="586"/>
      <c r="F10" s="586"/>
      <c r="G10" s="586"/>
      <c r="H10" s="586"/>
      <c r="I10" s="586"/>
      <c r="J10" s="586"/>
      <c r="K10" s="586"/>
      <c r="L10" s="586"/>
      <c r="M10" s="586"/>
      <c r="N10" s="586"/>
      <c r="O10" s="586"/>
      <c r="P10" s="586"/>
      <c r="Q10" s="587"/>
      <c r="R10" s="588">
        <v>1356169</v>
      </c>
      <c r="S10" s="589"/>
      <c r="T10" s="589"/>
      <c r="U10" s="589"/>
      <c r="V10" s="589"/>
      <c r="W10" s="589"/>
      <c r="X10" s="589"/>
      <c r="Y10" s="590"/>
      <c r="Z10" s="641">
        <v>4.5999999999999996</v>
      </c>
      <c r="AA10" s="641"/>
      <c r="AB10" s="641"/>
      <c r="AC10" s="641"/>
      <c r="AD10" s="642">
        <v>1356169</v>
      </c>
      <c r="AE10" s="642"/>
      <c r="AF10" s="642"/>
      <c r="AG10" s="642"/>
      <c r="AH10" s="642"/>
      <c r="AI10" s="642"/>
      <c r="AJ10" s="642"/>
      <c r="AK10" s="642"/>
      <c r="AL10" s="611">
        <v>8.6</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294785</v>
      </c>
      <c r="BH10" s="589"/>
      <c r="BI10" s="589"/>
      <c r="BJ10" s="589"/>
      <c r="BK10" s="589"/>
      <c r="BL10" s="589"/>
      <c r="BM10" s="589"/>
      <c r="BN10" s="590"/>
      <c r="BO10" s="641">
        <v>2.1</v>
      </c>
      <c r="BP10" s="641"/>
      <c r="BQ10" s="641"/>
      <c r="BR10" s="641"/>
      <c r="BS10" s="594">
        <v>48934</v>
      </c>
      <c r="BT10" s="589"/>
      <c r="BU10" s="589"/>
      <c r="BV10" s="589"/>
      <c r="BW10" s="589"/>
      <c r="BX10" s="589"/>
      <c r="BY10" s="589"/>
      <c r="BZ10" s="589"/>
      <c r="CA10" s="589"/>
      <c r="CB10" s="624"/>
      <c r="CD10" s="625" t="s">
        <v>223</v>
      </c>
      <c r="CE10" s="622"/>
      <c r="CF10" s="622"/>
      <c r="CG10" s="622"/>
      <c r="CH10" s="622"/>
      <c r="CI10" s="622"/>
      <c r="CJ10" s="622"/>
      <c r="CK10" s="622"/>
      <c r="CL10" s="622"/>
      <c r="CM10" s="622"/>
      <c r="CN10" s="622"/>
      <c r="CO10" s="622"/>
      <c r="CP10" s="622"/>
      <c r="CQ10" s="623"/>
      <c r="CR10" s="588">
        <v>139328</v>
      </c>
      <c r="CS10" s="589"/>
      <c r="CT10" s="589"/>
      <c r="CU10" s="589"/>
      <c r="CV10" s="589"/>
      <c r="CW10" s="589"/>
      <c r="CX10" s="589"/>
      <c r="CY10" s="590"/>
      <c r="CZ10" s="641">
        <v>0.5</v>
      </c>
      <c r="DA10" s="641"/>
      <c r="DB10" s="641"/>
      <c r="DC10" s="641"/>
      <c r="DD10" s="594" t="s">
        <v>109</v>
      </c>
      <c r="DE10" s="589"/>
      <c r="DF10" s="589"/>
      <c r="DG10" s="589"/>
      <c r="DH10" s="589"/>
      <c r="DI10" s="589"/>
      <c r="DJ10" s="589"/>
      <c r="DK10" s="589"/>
      <c r="DL10" s="589"/>
      <c r="DM10" s="589"/>
      <c r="DN10" s="589"/>
      <c r="DO10" s="589"/>
      <c r="DP10" s="590"/>
      <c r="DQ10" s="594">
        <v>16688</v>
      </c>
      <c r="DR10" s="589"/>
      <c r="DS10" s="589"/>
      <c r="DT10" s="589"/>
      <c r="DU10" s="589"/>
      <c r="DV10" s="589"/>
      <c r="DW10" s="589"/>
      <c r="DX10" s="589"/>
      <c r="DY10" s="589"/>
      <c r="DZ10" s="589"/>
      <c r="EA10" s="589"/>
      <c r="EB10" s="589"/>
      <c r="EC10" s="624"/>
    </row>
    <row r="11" spans="2:143" ht="11.25" customHeight="1">
      <c r="B11" s="585" t="s">
        <v>224</v>
      </c>
      <c r="C11" s="586"/>
      <c r="D11" s="586"/>
      <c r="E11" s="586"/>
      <c r="F11" s="586"/>
      <c r="G11" s="586"/>
      <c r="H11" s="586"/>
      <c r="I11" s="586"/>
      <c r="J11" s="586"/>
      <c r="K11" s="586"/>
      <c r="L11" s="586"/>
      <c r="M11" s="586"/>
      <c r="N11" s="586"/>
      <c r="O11" s="586"/>
      <c r="P11" s="586"/>
      <c r="Q11" s="587"/>
      <c r="R11" s="588">
        <v>13549</v>
      </c>
      <c r="S11" s="589"/>
      <c r="T11" s="589"/>
      <c r="U11" s="589"/>
      <c r="V11" s="589"/>
      <c r="W11" s="589"/>
      <c r="X11" s="589"/>
      <c r="Y11" s="590"/>
      <c r="Z11" s="641">
        <v>0</v>
      </c>
      <c r="AA11" s="641"/>
      <c r="AB11" s="641"/>
      <c r="AC11" s="641"/>
      <c r="AD11" s="642">
        <v>13549</v>
      </c>
      <c r="AE11" s="642"/>
      <c r="AF11" s="642"/>
      <c r="AG11" s="642"/>
      <c r="AH11" s="642"/>
      <c r="AI11" s="642"/>
      <c r="AJ11" s="642"/>
      <c r="AK11" s="642"/>
      <c r="AL11" s="611">
        <v>0.1</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648515</v>
      </c>
      <c r="BH11" s="589"/>
      <c r="BI11" s="589"/>
      <c r="BJ11" s="589"/>
      <c r="BK11" s="589"/>
      <c r="BL11" s="589"/>
      <c r="BM11" s="589"/>
      <c r="BN11" s="590"/>
      <c r="BO11" s="641">
        <v>4.7</v>
      </c>
      <c r="BP11" s="641"/>
      <c r="BQ11" s="641"/>
      <c r="BR11" s="641"/>
      <c r="BS11" s="594">
        <v>114773</v>
      </c>
      <c r="BT11" s="589"/>
      <c r="BU11" s="589"/>
      <c r="BV11" s="589"/>
      <c r="BW11" s="589"/>
      <c r="BX11" s="589"/>
      <c r="BY11" s="589"/>
      <c r="BZ11" s="589"/>
      <c r="CA11" s="589"/>
      <c r="CB11" s="624"/>
      <c r="CD11" s="625" t="s">
        <v>226</v>
      </c>
      <c r="CE11" s="622"/>
      <c r="CF11" s="622"/>
      <c r="CG11" s="622"/>
      <c r="CH11" s="622"/>
      <c r="CI11" s="622"/>
      <c r="CJ11" s="622"/>
      <c r="CK11" s="622"/>
      <c r="CL11" s="622"/>
      <c r="CM11" s="622"/>
      <c r="CN11" s="622"/>
      <c r="CO11" s="622"/>
      <c r="CP11" s="622"/>
      <c r="CQ11" s="623"/>
      <c r="CR11" s="588">
        <v>516799</v>
      </c>
      <c r="CS11" s="589"/>
      <c r="CT11" s="589"/>
      <c r="CU11" s="589"/>
      <c r="CV11" s="589"/>
      <c r="CW11" s="589"/>
      <c r="CX11" s="589"/>
      <c r="CY11" s="590"/>
      <c r="CZ11" s="641">
        <v>1.9</v>
      </c>
      <c r="DA11" s="641"/>
      <c r="DB11" s="641"/>
      <c r="DC11" s="641"/>
      <c r="DD11" s="594">
        <v>101270</v>
      </c>
      <c r="DE11" s="589"/>
      <c r="DF11" s="589"/>
      <c r="DG11" s="589"/>
      <c r="DH11" s="589"/>
      <c r="DI11" s="589"/>
      <c r="DJ11" s="589"/>
      <c r="DK11" s="589"/>
      <c r="DL11" s="589"/>
      <c r="DM11" s="589"/>
      <c r="DN11" s="589"/>
      <c r="DO11" s="589"/>
      <c r="DP11" s="590"/>
      <c r="DQ11" s="594">
        <v>369775</v>
      </c>
      <c r="DR11" s="589"/>
      <c r="DS11" s="589"/>
      <c r="DT11" s="589"/>
      <c r="DU11" s="589"/>
      <c r="DV11" s="589"/>
      <c r="DW11" s="589"/>
      <c r="DX11" s="589"/>
      <c r="DY11" s="589"/>
      <c r="DZ11" s="589"/>
      <c r="EA11" s="589"/>
      <c r="EB11" s="589"/>
      <c r="EC11" s="624"/>
    </row>
    <row r="12" spans="2:143" ht="11.25" customHeight="1">
      <c r="B12" s="585" t="s">
        <v>227</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8125580</v>
      </c>
      <c r="BH12" s="589"/>
      <c r="BI12" s="589"/>
      <c r="BJ12" s="589"/>
      <c r="BK12" s="589"/>
      <c r="BL12" s="589"/>
      <c r="BM12" s="589"/>
      <c r="BN12" s="590"/>
      <c r="BO12" s="641">
        <v>58.4</v>
      </c>
      <c r="BP12" s="641"/>
      <c r="BQ12" s="641"/>
      <c r="BR12" s="641"/>
      <c r="BS12" s="594" t="s">
        <v>109</v>
      </c>
      <c r="BT12" s="589"/>
      <c r="BU12" s="589"/>
      <c r="BV12" s="589"/>
      <c r="BW12" s="589"/>
      <c r="BX12" s="589"/>
      <c r="BY12" s="589"/>
      <c r="BZ12" s="589"/>
      <c r="CA12" s="589"/>
      <c r="CB12" s="624"/>
      <c r="CD12" s="625" t="s">
        <v>229</v>
      </c>
      <c r="CE12" s="622"/>
      <c r="CF12" s="622"/>
      <c r="CG12" s="622"/>
      <c r="CH12" s="622"/>
      <c r="CI12" s="622"/>
      <c r="CJ12" s="622"/>
      <c r="CK12" s="622"/>
      <c r="CL12" s="622"/>
      <c r="CM12" s="622"/>
      <c r="CN12" s="622"/>
      <c r="CO12" s="622"/>
      <c r="CP12" s="622"/>
      <c r="CQ12" s="623"/>
      <c r="CR12" s="588">
        <v>1796695</v>
      </c>
      <c r="CS12" s="589"/>
      <c r="CT12" s="589"/>
      <c r="CU12" s="589"/>
      <c r="CV12" s="589"/>
      <c r="CW12" s="589"/>
      <c r="CX12" s="589"/>
      <c r="CY12" s="590"/>
      <c r="CZ12" s="641">
        <v>6.5</v>
      </c>
      <c r="DA12" s="641"/>
      <c r="DB12" s="641"/>
      <c r="DC12" s="641"/>
      <c r="DD12" s="594">
        <v>695431</v>
      </c>
      <c r="DE12" s="589"/>
      <c r="DF12" s="589"/>
      <c r="DG12" s="589"/>
      <c r="DH12" s="589"/>
      <c r="DI12" s="589"/>
      <c r="DJ12" s="589"/>
      <c r="DK12" s="589"/>
      <c r="DL12" s="589"/>
      <c r="DM12" s="589"/>
      <c r="DN12" s="589"/>
      <c r="DO12" s="589"/>
      <c r="DP12" s="590"/>
      <c r="DQ12" s="594">
        <v>777065</v>
      </c>
      <c r="DR12" s="589"/>
      <c r="DS12" s="589"/>
      <c r="DT12" s="589"/>
      <c r="DU12" s="589"/>
      <c r="DV12" s="589"/>
      <c r="DW12" s="589"/>
      <c r="DX12" s="589"/>
      <c r="DY12" s="589"/>
      <c r="DZ12" s="589"/>
      <c r="EA12" s="589"/>
      <c r="EB12" s="589"/>
      <c r="EC12" s="624"/>
    </row>
    <row r="13" spans="2:143" ht="11.25" customHeight="1">
      <c r="B13" s="585" t="s">
        <v>230</v>
      </c>
      <c r="C13" s="586"/>
      <c r="D13" s="586"/>
      <c r="E13" s="586"/>
      <c r="F13" s="586"/>
      <c r="G13" s="586"/>
      <c r="H13" s="586"/>
      <c r="I13" s="586"/>
      <c r="J13" s="586"/>
      <c r="K13" s="586"/>
      <c r="L13" s="586"/>
      <c r="M13" s="586"/>
      <c r="N13" s="586"/>
      <c r="O13" s="586"/>
      <c r="P13" s="586"/>
      <c r="Q13" s="587"/>
      <c r="R13" s="588">
        <v>41457</v>
      </c>
      <c r="S13" s="589"/>
      <c r="T13" s="589"/>
      <c r="U13" s="589"/>
      <c r="V13" s="589"/>
      <c r="W13" s="589"/>
      <c r="X13" s="589"/>
      <c r="Y13" s="590"/>
      <c r="Z13" s="641">
        <v>0.1</v>
      </c>
      <c r="AA13" s="641"/>
      <c r="AB13" s="641"/>
      <c r="AC13" s="641"/>
      <c r="AD13" s="642">
        <v>41457</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8110658</v>
      </c>
      <c r="BH13" s="589"/>
      <c r="BI13" s="589"/>
      <c r="BJ13" s="589"/>
      <c r="BK13" s="589"/>
      <c r="BL13" s="589"/>
      <c r="BM13" s="589"/>
      <c r="BN13" s="590"/>
      <c r="BO13" s="641">
        <v>58.3</v>
      </c>
      <c r="BP13" s="641"/>
      <c r="BQ13" s="641"/>
      <c r="BR13" s="641"/>
      <c r="BS13" s="594" t="s">
        <v>109</v>
      </c>
      <c r="BT13" s="589"/>
      <c r="BU13" s="589"/>
      <c r="BV13" s="589"/>
      <c r="BW13" s="589"/>
      <c r="BX13" s="589"/>
      <c r="BY13" s="589"/>
      <c r="BZ13" s="589"/>
      <c r="CA13" s="589"/>
      <c r="CB13" s="624"/>
      <c r="CD13" s="625" t="s">
        <v>232</v>
      </c>
      <c r="CE13" s="622"/>
      <c r="CF13" s="622"/>
      <c r="CG13" s="622"/>
      <c r="CH13" s="622"/>
      <c r="CI13" s="622"/>
      <c r="CJ13" s="622"/>
      <c r="CK13" s="622"/>
      <c r="CL13" s="622"/>
      <c r="CM13" s="622"/>
      <c r="CN13" s="622"/>
      <c r="CO13" s="622"/>
      <c r="CP13" s="622"/>
      <c r="CQ13" s="623"/>
      <c r="CR13" s="588">
        <v>3096969</v>
      </c>
      <c r="CS13" s="589"/>
      <c r="CT13" s="589"/>
      <c r="CU13" s="589"/>
      <c r="CV13" s="589"/>
      <c r="CW13" s="589"/>
      <c r="CX13" s="589"/>
      <c r="CY13" s="590"/>
      <c r="CZ13" s="641">
        <v>11.2</v>
      </c>
      <c r="DA13" s="641"/>
      <c r="DB13" s="641"/>
      <c r="DC13" s="641"/>
      <c r="DD13" s="594">
        <v>1565039</v>
      </c>
      <c r="DE13" s="589"/>
      <c r="DF13" s="589"/>
      <c r="DG13" s="589"/>
      <c r="DH13" s="589"/>
      <c r="DI13" s="589"/>
      <c r="DJ13" s="589"/>
      <c r="DK13" s="589"/>
      <c r="DL13" s="589"/>
      <c r="DM13" s="589"/>
      <c r="DN13" s="589"/>
      <c r="DO13" s="589"/>
      <c r="DP13" s="590"/>
      <c r="DQ13" s="594">
        <v>1606714</v>
      </c>
      <c r="DR13" s="589"/>
      <c r="DS13" s="589"/>
      <c r="DT13" s="589"/>
      <c r="DU13" s="589"/>
      <c r="DV13" s="589"/>
      <c r="DW13" s="589"/>
      <c r="DX13" s="589"/>
      <c r="DY13" s="589"/>
      <c r="DZ13" s="589"/>
      <c r="EA13" s="589"/>
      <c r="EB13" s="589"/>
      <c r="EC13" s="624"/>
    </row>
    <row r="14" spans="2:143" ht="11.25" customHeight="1">
      <c r="B14" s="585" t="s">
        <v>233</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154476</v>
      </c>
      <c r="BH14" s="589"/>
      <c r="BI14" s="589"/>
      <c r="BJ14" s="589"/>
      <c r="BK14" s="589"/>
      <c r="BL14" s="589"/>
      <c r="BM14" s="589"/>
      <c r="BN14" s="590"/>
      <c r="BO14" s="641">
        <v>1.1000000000000001</v>
      </c>
      <c r="BP14" s="641"/>
      <c r="BQ14" s="641"/>
      <c r="BR14" s="641"/>
      <c r="BS14" s="594" t="s">
        <v>109</v>
      </c>
      <c r="BT14" s="589"/>
      <c r="BU14" s="589"/>
      <c r="BV14" s="589"/>
      <c r="BW14" s="589"/>
      <c r="BX14" s="589"/>
      <c r="BY14" s="589"/>
      <c r="BZ14" s="589"/>
      <c r="CA14" s="589"/>
      <c r="CB14" s="624"/>
      <c r="CD14" s="625" t="s">
        <v>235</v>
      </c>
      <c r="CE14" s="622"/>
      <c r="CF14" s="622"/>
      <c r="CG14" s="622"/>
      <c r="CH14" s="622"/>
      <c r="CI14" s="622"/>
      <c r="CJ14" s="622"/>
      <c r="CK14" s="622"/>
      <c r="CL14" s="622"/>
      <c r="CM14" s="622"/>
      <c r="CN14" s="622"/>
      <c r="CO14" s="622"/>
      <c r="CP14" s="622"/>
      <c r="CQ14" s="623"/>
      <c r="CR14" s="588">
        <v>949411</v>
      </c>
      <c r="CS14" s="589"/>
      <c r="CT14" s="589"/>
      <c r="CU14" s="589"/>
      <c r="CV14" s="589"/>
      <c r="CW14" s="589"/>
      <c r="CX14" s="589"/>
      <c r="CY14" s="590"/>
      <c r="CZ14" s="641">
        <v>3.4</v>
      </c>
      <c r="DA14" s="641"/>
      <c r="DB14" s="641"/>
      <c r="DC14" s="641"/>
      <c r="DD14" s="594">
        <v>30359</v>
      </c>
      <c r="DE14" s="589"/>
      <c r="DF14" s="589"/>
      <c r="DG14" s="589"/>
      <c r="DH14" s="589"/>
      <c r="DI14" s="589"/>
      <c r="DJ14" s="589"/>
      <c r="DK14" s="589"/>
      <c r="DL14" s="589"/>
      <c r="DM14" s="589"/>
      <c r="DN14" s="589"/>
      <c r="DO14" s="589"/>
      <c r="DP14" s="590"/>
      <c r="DQ14" s="594">
        <v>918179</v>
      </c>
      <c r="DR14" s="589"/>
      <c r="DS14" s="589"/>
      <c r="DT14" s="589"/>
      <c r="DU14" s="589"/>
      <c r="DV14" s="589"/>
      <c r="DW14" s="589"/>
      <c r="DX14" s="589"/>
      <c r="DY14" s="589"/>
      <c r="DZ14" s="589"/>
      <c r="EA14" s="589"/>
      <c r="EB14" s="589"/>
      <c r="EC14" s="624"/>
    </row>
    <row r="15" spans="2:143" ht="11.25" customHeight="1">
      <c r="B15" s="585" t="s">
        <v>236</v>
      </c>
      <c r="C15" s="586"/>
      <c r="D15" s="586"/>
      <c r="E15" s="586"/>
      <c r="F15" s="586"/>
      <c r="G15" s="586"/>
      <c r="H15" s="586"/>
      <c r="I15" s="586"/>
      <c r="J15" s="586"/>
      <c r="K15" s="586"/>
      <c r="L15" s="586"/>
      <c r="M15" s="586"/>
      <c r="N15" s="586"/>
      <c r="O15" s="586"/>
      <c r="P15" s="586"/>
      <c r="Q15" s="587"/>
      <c r="R15" s="588">
        <v>38516</v>
      </c>
      <c r="S15" s="589"/>
      <c r="T15" s="589"/>
      <c r="U15" s="589"/>
      <c r="V15" s="589"/>
      <c r="W15" s="589"/>
      <c r="X15" s="589"/>
      <c r="Y15" s="590"/>
      <c r="Z15" s="641">
        <v>0.1</v>
      </c>
      <c r="AA15" s="641"/>
      <c r="AB15" s="641"/>
      <c r="AC15" s="641"/>
      <c r="AD15" s="642">
        <v>38516</v>
      </c>
      <c r="AE15" s="642"/>
      <c r="AF15" s="642"/>
      <c r="AG15" s="642"/>
      <c r="AH15" s="642"/>
      <c r="AI15" s="642"/>
      <c r="AJ15" s="642"/>
      <c r="AK15" s="642"/>
      <c r="AL15" s="611">
        <v>0.2</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552826</v>
      </c>
      <c r="BH15" s="589"/>
      <c r="BI15" s="589"/>
      <c r="BJ15" s="589"/>
      <c r="BK15" s="589"/>
      <c r="BL15" s="589"/>
      <c r="BM15" s="589"/>
      <c r="BN15" s="590"/>
      <c r="BO15" s="641">
        <v>4</v>
      </c>
      <c r="BP15" s="641"/>
      <c r="BQ15" s="641"/>
      <c r="BR15" s="641"/>
      <c r="BS15" s="594" t="s">
        <v>109</v>
      </c>
      <c r="BT15" s="589"/>
      <c r="BU15" s="589"/>
      <c r="BV15" s="589"/>
      <c r="BW15" s="589"/>
      <c r="BX15" s="589"/>
      <c r="BY15" s="589"/>
      <c r="BZ15" s="589"/>
      <c r="CA15" s="589"/>
      <c r="CB15" s="624"/>
      <c r="CD15" s="625" t="s">
        <v>238</v>
      </c>
      <c r="CE15" s="622"/>
      <c r="CF15" s="622"/>
      <c r="CG15" s="622"/>
      <c r="CH15" s="622"/>
      <c r="CI15" s="622"/>
      <c r="CJ15" s="622"/>
      <c r="CK15" s="622"/>
      <c r="CL15" s="622"/>
      <c r="CM15" s="622"/>
      <c r="CN15" s="622"/>
      <c r="CO15" s="622"/>
      <c r="CP15" s="622"/>
      <c r="CQ15" s="623"/>
      <c r="CR15" s="588">
        <v>2908399</v>
      </c>
      <c r="CS15" s="589"/>
      <c r="CT15" s="589"/>
      <c r="CU15" s="589"/>
      <c r="CV15" s="589"/>
      <c r="CW15" s="589"/>
      <c r="CX15" s="589"/>
      <c r="CY15" s="590"/>
      <c r="CZ15" s="641">
        <v>10.5</v>
      </c>
      <c r="DA15" s="641"/>
      <c r="DB15" s="641"/>
      <c r="DC15" s="641"/>
      <c r="DD15" s="594">
        <v>488447</v>
      </c>
      <c r="DE15" s="589"/>
      <c r="DF15" s="589"/>
      <c r="DG15" s="589"/>
      <c r="DH15" s="589"/>
      <c r="DI15" s="589"/>
      <c r="DJ15" s="589"/>
      <c r="DK15" s="589"/>
      <c r="DL15" s="589"/>
      <c r="DM15" s="589"/>
      <c r="DN15" s="589"/>
      <c r="DO15" s="589"/>
      <c r="DP15" s="590"/>
      <c r="DQ15" s="594">
        <v>2333145</v>
      </c>
      <c r="DR15" s="589"/>
      <c r="DS15" s="589"/>
      <c r="DT15" s="589"/>
      <c r="DU15" s="589"/>
      <c r="DV15" s="589"/>
      <c r="DW15" s="589"/>
      <c r="DX15" s="589"/>
      <c r="DY15" s="589"/>
      <c r="DZ15" s="589"/>
      <c r="EA15" s="589"/>
      <c r="EB15" s="589"/>
      <c r="EC15" s="624"/>
    </row>
    <row r="16" spans="2:143" ht="11.25" customHeight="1">
      <c r="B16" s="585" t="s">
        <v>239</v>
      </c>
      <c r="C16" s="586"/>
      <c r="D16" s="586"/>
      <c r="E16" s="586"/>
      <c r="F16" s="586"/>
      <c r="G16" s="586"/>
      <c r="H16" s="586"/>
      <c r="I16" s="586"/>
      <c r="J16" s="586"/>
      <c r="K16" s="586"/>
      <c r="L16" s="586"/>
      <c r="M16" s="586"/>
      <c r="N16" s="586"/>
      <c r="O16" s="586"/>
      <c r="P16" s="586"/>
      <c r="Q16" s="587"/>
      <c r="R16" s="588">
        <v>825905</v>
      </c>
      <c r="S16" s="589"/>
      <c r="T16" s="589"/>
      <c r="U16" s="589"/>
      <c r="V16" s="589"/>
      <c r="W16" s="589"/>
      <c r="X16" s="589"/>
      <c r="Y16" s="590"/>
      <c r="Z16" s="641">
        <v>2.8</v>
      </c>
      <c r="AA16" s="641"/>
      <c r="AB16" s="641"/>
      <c r="AC16" s="641"/>
      <c r="AD16" s="642">
        <v>511483</v>
      </c>
      <c r="AE16" s="642"/>
      <c r="AF16" s="642"/>
      <c r="AG16" s="642"/>
      <c r="AH16" s="642"/>
      <c r="AI16" s="642"/>
      <c r="AJ16" s="642"/>
      <c r="AK16" s="642"/>
      <c r="AL16" s="611">
        <v>3.2</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v>318</v>
      </c>
      <c r="BH16" s="589"/>
      <c r="BI16" s="589"/>
      <c r="BJ16" s="589"/>
      <c r="BK16" s="589"/>
      <c r="BL16" s="589"/>
      <c r="BM16" s="589"/>
      <c r="BN16" s="590"/>
      <c r="BO16" s="641">
        <v>0</v>
      </c>
      <c r="BP16" s="641"/>
      <c r="BQ16" s="641"/>
      <c r="BR16" s="641"/>
      <c r="BS16" s="594" t="s">
        <v>109</v>
      </c>
      <c r="BT16" s="589"/>
      <c r="BU16" s="589"/>
      <c r="BV16" s="589"/>
      <c r="BW16" s="589"/>
      <c r="BX16" s="589"/>
      <c r="BY16" s="589"/>
      <c r="BZ16" s="589"/>
      <c r="CA16" s="589"/>
      <c r="CB16" s="624"/>
      <c r="CD16" s="625" t="s">
        <v>241</v>
      </c>
      <c r="CE16" s="622"/>
      <c r="CF16" s="622"/>
      <c r="CG16" s="622"/>
      <c r="CH16" s="622"/>
      <c r="CI16" s="622"/>
      <c r="CJ16" s="622"/>
      <c r="CK16" s="622"/>
      <c r="CL16" s="622"/>
      <c r="CM16" s="622"/>
      <c r="CN16" s="622"/>
      <c r="CO16" s="622"/>
      <c r="CP16" s="622"/>
      <c r="CQ16" s="623"/>
      <c r="CR16" s="588">
        <v>59066</v>
      </c>
      <c r="CS16" s="589"/>
      <c r="CT16" s="589"/>
      <c r="CU16" s="589"/>
      <c r="CV16" s="589"/>
      <c r="CW16" s="589"/>
      <c r="CX16" s="589"/>
      <c r="CY16" s="590"/>
      <c r="CZ16" s="641">
        <v>0.2</v>
      </c>
      <c r="DA16" s="641"/>
      <c r="DB16" s="641"/>
      <c r="DC16" s="641"/>
      <c r="DD16" s="594" t="s">
        <v>109</v>
      </c>
      <c r="DE16" s="589"/>
      <c r="DF16" s="589"/>
      <c r="DG16" s="589"/>
      <c r="DH16" s="589"/>
      <c r="DI16" s="589"/>
      <c r="DJ16" s="589"/>
      <c r="DK16" s="589"/>
      <c r="DL16" s="589"/>
      <c r="DM16" s="589"/>
      <c r="DN16" s="589"/>
      <c r="DO16" s="589"/>
      <c r="DP16" s="590"/>
      <c r="DQ16" s="594">
        <v>6521</v>
      </c>
      <c r="DR16" s="589"/>
      <c r="DS16" s="589"/>
      <c r="DT16" s="589"/>
      <c r="DU16" s="589"/>
      <c r="DV16" s="589"/>
      <c r="DW16" s="589"/>
      <c r="DX16" s="589"/>
      <c r="DY16" s="589"/>
      <c r="DZ16" s="589"/>
      <c r="EA16" s="589"/>
      <c r="EB16" s="589"/>
      <c r="EC16" s="624"/>
    </row>
    <row r="17" spans="2:133" ht="11.25" customHeight="1">
      <c r="B17" s="585" t="s">
        <v>242</v>
      </c>
      <c r="C17" s="586"/>
      <c r="D17" s="586"/>
      <c r="E17" s="586"/>
      <c r="F17" s="586"/>
      <c r="G17" s="586"/>
      <c r="H17" s="586"/>
      <c r="I17" s="586"/>
      <c r="J17" s="586"/>
      <c r="K17" s="586"/>
      <c r="L17" s="586"/>
      <c r="M17" s="586"/>
      <c r="N17" s="586"/>
      <c r="O17" s="586"/>
      <c r="P17" s="586"/>
      <c r="Q17" s="587"/>
      <c r="R17" s="588">
        <v>511483</v>
      </c>
      <c r="S17" s="589"/>
      <c r="T17" s="589"/>
      <c r="U17" s="589"/>
      <c r="V17" s="589"/>
      <c r="W17" s="589"/>
      <c r="X17" s="589"/>
      <c r="Y17" s="590"/>
      <c r="Z17" s="641">
        <v>1.7</v>
      </c>
      <c r="AA17" s="641"/>
      <c r="AB17" s="641"/>
      <c r="AC17" s="641"/>
      <c r="AD17" s="642">
        <v>511483</v>
      </c>
      <c r="AE17" s="642"/>
      <c r="AF17" s="642"/>
      <c r="AG17" s="642"/>
      <c r="AH17" s="642"/>
      <c r="AI17" s="642"/>
      <c r="AJ17" s="642"/>
      <c r="AK17" s="642"/>
      <c r="AL17" s="611">
        <v>3.2</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4"/>
      <c r="CD17" s="625" t="s">
        <v>244</v>
      </c>
      <c r="CE17" s="622"/>
      <c r="CF17" s="622"/>
      <c r="CG17" s="622"/>
      <c r="CH17" s="622"/>
      <c r="CI17" s="622"/>
      <c r="CJ17" s="622"/>
      <c r="CK17" s="622"/>
      <c r="CL17" s="622"/>
      <c r="CM17" s="622"/>
      <c r="CN17" s="622"/>
      <c r="CO17" s="622"/>
      <c r="CP17" s="622"/>
      <c r="CQ17" s="623"/>
      <c r="CR17" s="588">
        <v>1929823</v>
      </c>
      <c r="CS17" s="589"/>
      <c r="CT17" s="589"/>
      <c r="CU17" s="589"/>
      <c r="CV17" s="589"/>
      <c r="CW17" s="589"/>
      <c r="CX17" s="589"/>
      <c r="CY17" s="590"/>
      <c r="CZ17" s="641">
        <v>7</v>
      </c>
      <c r="DA17" s="641"/>
      <c r="DB17" s="641"/>
      <c r="DC17" s="641"/>
      <c r="DD17" s="594" t="s">
        <v>109</v>
      </c>
      <c r="DE17" s="589"/>
      <c r="DF17" s="589"/>
      <c r="DG17" s="589"/>
      <c r="DH17" s="589"/>
      <c r="DI17" s="589"/>
      <c r="DJ17" s="589"/>
      <c r="DK17" s="589"/>
      <c r="DL17" s="589"/>
      <c r="DM17" s="589"/>
      <c r="DN17" s="589"/>
      <c r="DO17" s="589"/>
      <c r="DP17" s="590"/>
      <c r="DQ17" s="594">
        <v>1798363</v>
      </c>
      <c r="DR17" s="589"/>
      <c r="DS17" s="589"/>
      <c r="DT17" s="589"/>
      <c r="DU17" s="589"/>
      <c r="DV17" s="589"/>
      <c r="DW17" s="589"/>
      <c r="DX17" s="589"/>
      <c r="DY17" s="589"/>
      <c r="DZ17" s="589"/>
      <c r="EA17" s="589"/>
      <c r="EB17" s="589"/>
      <c r="EC17" s="624"/>
    </row>
    <row r="18" spans="2:133" ht="11.25" customHeight="1">
      <c r="B18" s="585" t="s">
        <v>245</v>
      </c>
      <c r="C18" s="586"/>
      <c r="D18" s="586"/>
      <c r="E18" s="586"/>
      <c r="F18" s="586"/>
      <c r="G18" s="586"/>
      <c r="H18" s="586"/>
      <c r="I18" s="586"/>
      <c r="J18" s="586"/>
      <c r="K18" s="586"/>
      <c r="L18" s="586"/>
      <c r="M18" s="586"/>
      <c r="N18" s="586"/>
      <c r="O18" s="586"/>
      <c r="P18" s="586"/>
      <c r="Q18" s="587"/>
      <c r="R18" s="588">
        <v>314371</v>
      </c>
      <c r="S18" s="589"/>
      <c r="T18" s="589"/>
      <c r="U18" s="589"/>
      <c r="V18" s="589"/>
      <c r="W18" s="589"/>
      <c r="X18" s="589"/>
      <c r="Y18" s="590"/>
      <c r="Z18" s="641">
        <v>1.1000000000000001</v>
      </c>
      <c r="AA18" s="641"/>
      <c r="AB18" s="641"/>
      <c r="AC18" s="641"/>
      <c r="AD18" s="642" t="s">
        <v>109</v>
      </c>
      <c r="AE18" s="642"/>
      <c r="AF18" s="642"/>
      <c r="AG18" s="642"/>
      <c r="AH18" s="642"/>
      <c r="AI18" s="642"/>
      <c r="AJ18" s="642"/>
      <c r="AK18" s="642"/>
      <c r="AL18" s="611" t="s">
        <v>109</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4"/>
      <c r="CD18" s="625" t="s">
        <v>247</v>
      </c>
      <c r="CE18" s="622"/>
      <c r="CF18" s="622"/>
      <c r="CG18" s="622"/>
      <c r="CH18" s="622"/>
      <c r="CI18" s="622"/>
      <c r="CJ18" s="622"/>
      <c r="CK18" s="622"/>
      <c r="CL18" s="622"/>
      <c r="CM18" s="622"/>
      <c r="CN18" s="622"/>
      <c r="CO18" s="622"/>
      <c r="CP18" s="622"/>
      <c r="CQ18" s="623"/>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4"/>
    </row>
    <row r="19" spans="2:133" ht="11.25" customHeight="1">
      <c r="B19" s="585" t="s">
        <v>248</v>
      </c>
      <c r="C19" s="586"/>
      <c r="D19" s="586"/>
      <c r="E19" s="586"/>
      <c r="F19" s="586"/>
      <c r="G19" s="586"/>
      <c r="H19" s="586"/>
      <c r="I19" s="586"/>
      <c r="J19" s="586"/>
      <c r="K19" s="586"/>
      <c r="L19" s="586"/>
      <c r="M19" s="586"/>
      <c r="N19" s="586"/>
      <c r="O19" s="586"/>
      <c r="P19" s="586"/>
      <c r="Q19" s="587"/>
      <c r="R19" s="588">
        <v>51</v>
      </c>
      <c r="S19" s="589"/>
      <c r="T19" s="589"/>
      <c r="U19" s="589"/>
      <c r="V19" s="589"/>
      <c r="W19" s="589"/>
      <c r="X19" s="589"/>
      <c r="Y19" s="590"/>
      <c r="Z19" s="641">
        <v>0</v>
      </c>
      <c r="AA19" s="641"/>
      <c r="AB19" s="641"/>
      <c r="AC19" s="641"/>
      <c r="AD19" s="642" t="s">
        <v>109</v>
      </c>
      <c r="AE19" s="642"/>
      <c r="AF19" s="642"/>
      <c r="AG19" s="642"/>
      <c r="AH19" s="642"/>
      <c r="AI19" s="642"/>
      <c r="AJ19" s="642"/>
      <c r="AK19" s="642"/>
      <c r="AL19" s="611" t="s">
        <v>109</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578444</v>
      </c>
      <c r="BH19" s="589"/>
      <c r="BI19" s="589"/>
      <c r="BJ19" s="589"/>
      <c r="BK19" s="589"/>
      <c r="BL19" s="589"/>
      <c r="BM19" s="589"/>
      <c r="BN19" s="590"/>
      <c r="BO19" s="641">
        <v>4.2</v>
      </c>
      <c r="BP19" s="641"/>
      <c r="BQ19" s="641"/>
      <c r="BR19" s="641"/>
      <c r="BS19" s="594" t="s">
        <v>109</v>
      </c>
      <c r="BT19" s="589"/>
      <c r="BU19" s="589"/>
      <c r="BV19" s="589"/>
      <c r="BW19" s="589"/>
      <c r="BX19" s="589"/>
      <c r="BY19" s="589"/>
      <c r="BZ19" s="589"/>
      <c r="CA19" s="589"/>
      <c r="CB19" s="624"/>
      <c r="CD19" s="625" t="s">
        <v>250</v>
      </c>
      <c r="CE19" s="622"/>
      <c r="CF19" s="622"/>
      <c r="CG19" s="622"/>
      <c r="CH19" s="622"/>
      <c r="CI19" s="622"/>
      <c r="CJ19" s="622"/>
      <c r="CK19" s="622"/>
      <c r="CL19" s="622"/>
      <c r="CM19" s="622"/>
      <c r="CN19" s="622"/>
      <c r="CO19" s="622"/>
      <c r="CP19" s="622"/>
      <c r="CQ19" s="623"/>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4"/>
    </row>
    <row r="20" spans="2:133" ht="11.25" customHeight="1">
      <c r="B20" s="585" t="s">
        <v>251</v>
      </c>
      <c r="C20" s="586"/>
      <c r="D20" s="586"/>
      <c r="E20" s="586"/>
      <c r="F20" s="586"/>
      <c r="G20" s="586"/>
      <c r="H20" s="586"/>
      <c r="I20" s="586"/>
      <c r="J20" s="586"/>
      <c r="K20" s="586"/>
      <c r="L20" s="586"/>
      <c r="M20" s="586"/>
      <c r="N20" s="586"/>
      <c r="O20" s="586"/>
      <c r="P20" s="586"/>
      <c r="Q20" s="587"/>
      <c r="R20" s="588">
        <v>16549133</v>
      </c>
      <c r="S20" s="589"/>
      <c r="T20" s="589"/>
      <c r="U20" s="589"/>
      <c r="V20" s="589"/>
      <c r="W20" s="589"/>
      <c r="X20" s="589"/>
      <c r="Y20" s="590"/>
      <c r="Z20" s="641">
        <v>56.5</v>
      </c>
      <c r="AA20" s="641"/>
      <c r="AB20" s="641"/>
      <c r="AC20" s="641"/>
      <c r="AD20" s="642">
        <v>15682610</v>
      </c>
      <c r="AE20" s="642"/>
      <c r="AF20" s="642"/>
      <c r="AG20" s="642"/>
      <c r="AH20" s="642"/>
      <c r="AI20" s="642"/>
      <c r="AJ20" s="642"/>
      <c r="AK20" s="642"/>
      <c r="AL20" s="611">
        <v>99.6</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578444</v>
      </c>
      <c r="BH20" s="589"/>
      <c r="BI20" s="589"/>
      <c r="BJ20" s="589"/>
      <c r="BK20" s="589"/>
      <c r="BL20" s="589"/>
      <c r="BM20" s="589"/>
      <c r="BN20" s="590"/>
      <c r="BO20" s="641">
        <v>4.2</v>
      </c>
      <c r="BP20" s="641"/>
      <c r="BQ20" s="641"/>
      <c r="BR20" s="641"/>
      <c r="BS20" s="594" t="s">
        <v>109</v>
      </c>
      <c r="BT20" s="589"/>
      <c r="BU20" s="589"/>
      <c r="BV20" s="589"/>
      <c r="BW20" s="589"/>
      <c r="BX20" s="589"/>
      <c r="BY20" s="589"/>
      <c r="BZ20" s="589"/>
      <c r="CA20" s="589"/>
      <c r="CB20" s="624"/>
      <c r="CD20" s="625" t="s">
        <v>253</v>
      </c>
      <c r="CE20" s="622"/>
      <c r="CF20" s="622"/>
      <c r="CG20" s="622"/>
      <c r="CH20" s="622"/>
      <c r="CI20" s="622"/>
      <c r="CJ20" s="622"/>
      <c r="CK20" s="622"/>
      <c r="CL20" s="622"/>
      <c r="CM20" s="622"/>
      <c r="CN20" s="622"/>
      <c r="CO20" s="622"/>
      <c r="CP20" s="622"/>
      <c r="CQ20" s="623"/>
      <c r="CR20" s="588">
        <v>27682691</v>
      </c>
      <c r="CS20" s="589"/>
      <c r="CT20" s="589"/>
      <c r="CU20" s="589"/>
      <c r="CV20" s="589"/>
      <c r="CW20" s="589"/>
      <c r="CX20" s="589"/>
      <c r="CY20" s="590"/>
      <c r="CZ20" s="641">
        <v>100</v>
      </c>
      <c r="DA20" s="641"/>
      <c r="DB20" s="641"/>
      <c r="DC20" s="641"/>
      <c r="DD20" s="594">
        <v>3242055</v>
      </c>
      <c r="DE20" s="589"/>
      <c r="DF20" s="589"/>
      <c r="DG20" s="589"/>
      <c r="DH20" s="589"/>
      <c r="DI20" s="589"/>
      <c r="DJ20" s="589"/>
      <c r="DK20" s="589"/>
      <c r="DL20" s="589"/>
      <c r="DM20" s="589"/>
      <c r="DN20" s="589"/>
      <c r="DO20" s="589"/>
      <c r="DP20" s="590"/>
      <c r="DQ20" s="594">
        <v>19259563</v>
      </c>
      <c r="DR20" s="589"/>
      <c r="DS20" s="589"/>
      <c r="DT20" s="589"/>
      <c r="DU20" s="589"/>
      <c r="DV20" s="589"/>
      <c r="DW20" s="589"/>
      <c r="DX20" s="589"/>
      <c r="DY20" s="589"/>
      <c r="DZ20" s="589"/>
      <c r="EA20" s="589"/>
      <c r="EB20" s="589"/>
      <c r="EC20" s="624"/>
    </row>
    <row r="21" spans="2:133" ht="11.25" customHeight="1">
      <c r="B21" s="585" t="s">
        <v>254</v>
      </c>
      <c r="C21" s="586"/>
      <c r="D21" s="586"/>
      <c r="E21" s="586"/>
      <c r="F21" s="586"/>
      <c r="G21" s="586"/>
      <c r="H21" s="586"/>
      <c r="I21" s="586"/>
      <c r="J21" s="586"/>
      <c r="K21" s="586"/>
      <c r="L21" s="586"/>
      <c r="M21" s="586"/>
      <c r="N21" s="586"/>
      <c r="O21" s="586"/>
      <c r="P21" s="586"/>
      <c r="Q21" s="587"/>
      <c r="R21" s="588">
        <v>9852</v>
      </c>
      <c r="S21" s="589"/>
      <c r="T21" s="589"/>
      <c r="U21" s="589"/>
      <c r="V21" s="589"/>
      <c r="W21" s="589"/>
      <c r="X21" s="589"/>
      <c r="Y21" s="590"/>
      <c r="Z21" s="641">
        <v>0</v>
      </c>
      <c r="AA21" s="641"/>
      <c r="AB21" s="641"/>
      <c r="AC21" s="641"/>
      <c r="AD21" s="642">
        <v>9852</v>
      </c>
      <c r="AE21" s="642"/>
      <c r="AF21" s="642"/>
      <c r="AG21" s="642"/>
      <c r="AH21" s="642"/>
      <c r="AI21" s="642"/>
      <c r="AJ21" s="642"/>
      <c r="AK21" s="642"/>
      <c r="AL21" s="611">
        <v>0.1</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26344</v>
      </c>
      <c r="BH21" s="589"/>
      <c r="BI21" s="589"/>
      <c r="BJ21" s="589"/>
      <c r="BK21" s="589"/>
      <c r="BL21" s="589"/>
      <c r="BM21" s="589"/>
      <c r="BN21" s="590"/>
      <c r="BO21" s="641">
        <v>0.2</v>
      </c>
      <c r="BP21" s="641"/>
      <c r="BQ21" s="641"/>
      <c r="BR21" s="641"/>
      <c r="BS21" s="594" t="s">
        <v>109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256</v>
      </c>
      <c r="C22" s="586"/>
      <c r="D22" s="586"/>
      <c r="E22" s="586"/>
      <c r="F22" s="586"/>
      <c r="G22" s="586"/>
      <c r="H22" s="586"/>
      <c r="I22" s="586"/>
      <c r="J22" s="586"/>
      <c r="K22" s="586"/>
      <c r="L22" s="586"/>
      <c r="M22" s="586"/>
      <c r="N22" s="586"/>
      <c r="O22" s="586"/>
      <c r="P22" s="586"/>
      <c r="Q22" s="587"/>
      <c r="R22" s="588">
        <v>321537</v>
      </c>
      <c r="S22" s="589"/>
      <c r="T22" s="589"/>
      <c r="U22" s="589"/>
      <c r="V22" s="589"/>
      <c r="W22" s="589"/>
      <c r="X22" s="589"/>
      <c r="Y22" s="590"/>
      <c r="Z22" s="641">
        <v>1.1000000000000001</v>
      </c>
      <c r="AA22" s="641"/>
      <c r="AB22" s="641"/>
      <c r="AC22" s="641"/>
      <c r="AD22" s="642" t="s">
        <v>109</v>
      </c>
      <c r="AE22" s="642"/>
      <c r="AF22" s="642"/>
      <c r="AG22" s="642"/>
      <c r="AH22" s="642"/>
      <c r="AI22" s="642"/>
      <c r="AJ22" s="642"/>
      <c r="AK22" s="642"/>
      <c r="AL22" s="611" t="s">
        <v>109</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4"/>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695871</v>
      </c>
      <c r="S23" s="589"/>
      <c r="T23" s="589"/>
      <c r="U23" s="589"/>
      <c r="V23" s="589"/>
      <c r="W23" s="589"/>
      <c r="X23" s="589"/>
      <c r="Y23" s="590"/>
      <c r="Z23" s="641">
        <v>2.4</v>
      </c>
      <c r="AA23" s="641"/>
      <c r="AB23" s="641"/>
      <c r="AC23" s="641"/>
      <c r="AD23" s="642">
        <v>25645</v>
      </c>
      <c r="AE23" s="642"/>
      <c r="AF23" s="642"/>
      <c r="AG23" s="642"/>
      <c r="AH23" s="642"/>
      <c r="AI23" s="642"/>
      <c r="AJ23" s="642"/>
      <c r="AK23" s="642"/>
      <c r="AL23" s="611">
        <v>0.2</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v>552100</v>
      </c>
      <c r="BH23" s="589"/>
      <c r="BI23" s="589"/>
      <c r="BJ23" s="589"/>
      <c r="BK23" s="589"/>
      <c r="BL23" s="589"/>
      <c r="BM23" s="589"/>
      <c r="BN23" s="590"/>
      <c r="BO23" s="641">
        <v>4</v>
      </c>
      <c r="BP23" s="641"/>
      <c r="BQ23" s="641"/>
      <c r="BR23" s="641"/>
      <c r="BS23" s="594" t="s">
        <v>109</v>
      </c>
      <c r="BT23" s="589"/>
      <c r="BU23" s="589"/>
      <c r="BV23" s="589"/>
      <c r="BW23" s="589"/>
      <c r="BX23" s="589"/>
      <c r="BY23" s="589"/>
      <c r="BZ23" s="589"/>
      <c r="CA23" s="589"/>
      <c r="CB23" s="624"/>
      <c r="CD23" s="693" t="s">
        <v>199</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78988</v>
      </c>
      <c r="S24" s="589"/>
      <c r="T24" s="589"/>
      <c r="U24" s="589"/>
      <c r="V24" s="589"/>
      <c r="W24" s="589"/>
      <c r="X24" s="589"/>
      <c r="Y24" s="590"/>
      <c r="Z24" s="641">
        <v>0.3</v>
      </c>
      <c r="AA24" s="641"/>
      <c r="AB24" s="641"/>
      <c r="AC24" s="641"/>
      <c r="AD24" s="642">
        <v>1246</v>
      </c>
      <c r="AE24" s="642"/>
      <c r="AF24" s="642"/>
      <c r="AG24" s="642"/>
      <c r="AH24" s="642"/>
      <c r="AI24" s="642"/>
      <c r="AJ24" s="642"/>
      <c r="AK24" s="642"/>
      <c r="AL24" s="611">
        <v>0</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4"/>
      <c r="CD24" s="645" t="s">
        <v>268</v>
      </c>
      <c r="CE24" s="646"/>
      <c r="CF24" s="646"/>
      <c r="CG24" s="646"/>
      <c r="CH24" s="646"/>
      <c r="CI24" s="646"/>
      <c r="CJ24" s="646"/>
      <c r="CK24" s="646"/>
      <c r="CL24" s="646"/>
      <c r="CM24" s="646"/>
      <c r="CN24" s="646"/>
      <c r="CO24" s="646"/>
      <c r="CP24" s="646"/>
      <c r="CQ24" s="647"/>
      <c r="CR24" s="638">
        <v>11196498</v>
      </c>
      <c r="CS24" s="639"/>
      <c r="CT24" s="639"/>
      <c r="CU24" s="639"/>
      <c r="CV24" s="639"/>
      <c r="CW24" s="639"/>
      <c r="CX24" s="639"/>
      <c r="CY24" s="686"/>
      <c r="CZ24" s="690">
        <v>40.4</v>
      </c>
      <c r="DA24" s="691"/>
      <c r="DB24" s="691"/>
      <c r="DC24" s="692"/>
      <c r="DD24" s="685">
        <v>7216535</v>
      </c>
      <c r="DE24" s="639"/>
      <c r="DF24" s="639"/>
      <c r="DG24" s="639"/>
      <c r="DH24" s="639"/>
      <c r="DI24" s="639"/>
      <c r="DJ24" s="639"/>
      <c r="DK24" s="686"/>
      <c r="DL24" s="685">
        <v>6778992</v>
      </c>
      <c r="DM24" s="639"/>
      <c r="DN24" s="639"/>
      <c r="DO24" s="639"/>
      <c r="DP24" s="639"/>
      <c r="DQ24" s="639"/>
      <c r="DR24" s="639"/>
      <c r="DS24" s="639"/>
      <c r="DT24" s="639"/>
      <c r="DU24" s="639"/>
      <c r="DV24" s="686"/>
      <c r="DW24" s="687">
        <v>40.200000000000003</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4372245</v>
      </c>
      <c r="S25" s="589"/>
      <c r="T25" s="589"/>
      <c r="U25" s="589"/>
      <c r="V25" s="589"/>
      <c r="W25" s="589"/>
      <c r="X25" s="589"/>
      <c r="Y25" s="590"/>
      <c r="Z25" s="641">
        <v>14.9</v>
      </c>
      <c r="AA25" s="641"/>
      <c r="AB25" s="641"/>
      <c r="AC25" s="641"/>
      <c r="AD25" s="642" t="s">
        <v>109</v>
      </c>
      <c r="AE25" s="642"/>
      <c r="AF25" s="642"/>
      <c r="AG25" s="642"/>
      <c r="AH25" s="642"/>
      <c r="AI25" s="642"/>
      <c r="AJ25" s="642"/>
      <c r="AK25" s="642"/>
      <c r="AL25" s="611" t="s">
        <v>109</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4"/>
      <c r="CD25" s="625" t="s">
        <v>271</v>
      </c>
      <c r="CE25" s="622"/>
      <c r="CF25" s="622"/>
      <c r="CG25" s="622"/>
      <c r="CH25" s="622"/>
      <c r="CI25" s="622"/>
      <c r="CJ25" s="622"/>
      <c r="CK25" s="622"/>
      <c r="CL25" s="622"/>
      <c r="CM25" s="622"/>
      <c r="CN25" s="622"/>
      <c r="CO25" s="622"/>
      <c r="CP25" s="622"/>
      <c r="CQ25" s="623"/>
      <c r="CR25" s="588">
        <v>4157134</v>
      </c>
      <c r="CS25" s="607"/>
      <c r="CT25" s="607"/>
      <c r="CU25" s="607"/>
      <c r="CV25" s="607"/>
      <c r="CW25" s="607"/>
      <c r="CX25" s="607"/>
      <c r="CY25" s="608"/>
      <c r="CZ25" s="591">
        <v>15</v>
      </c>
      <c r="DA25" s="609"/>
      <c r="DB25" s="609"/>
      <c r="DC25" s="610"/>
      <c r="DD25" s="594">
        <v>3658507</v>
      </c>
      <c r="DE25" s="607"/>
      <c r="DF25" s="607"/>
      <c r="DG25" s="607"/>
      <c r="DH25" s="607"/>
      <c r="DI25" s="607"/>
      <c r="DJ25" s="607"/>
      <c r="DK25" s="608"/>
      <c r="DL25" s="594">
        <v>3327858</v>
      </c>
      <c r="DM25" s="607"/>
      <c r="DN25" s="607"/>
      <c r="DO25" s="607"/>
      <c r="DP25" s="607"/>
      <c r="DQ25" s="607"/>
      <c r="DR25" s="607"/>
      <c r="DS25" s="607"/>
      <c r="DT25" s="607"/>
      <c r="DU25" s="607"/>
      <c r="DV25" s="608"/>
      <c r="DW25" s="611">
        <v>19.8</v>
      </c>
      <c r="DX25" s="612"/>
      <c r="DY25" s="612"/>
      <c r="DZ25" s="612"/>
      <c r="EA25" s="612"/>
      <c r="EB25" s="612"/>
      <c r="EC25" s="613"/>
    </row>
    <row r="26" spans="2:133" ht="11.25" customHeight="1">
      <c r="B26" s="679" t="s">
        <v>272</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4"/>
      <c r="CD26" s="625" t="s">
        <v>274</v>
      </c>
      <c r="CE26" s="622"/>
      <c r="CF26" s="622"/>
      <c r="CG26" s="622"/>
      <c r="CH26" s="622"/>
      <c r="CI26" s="622"/>
      <c r="CJ26" s="622"/>
      <c r="CK26" s="622"/>
      <c r="CL26" s="622"/>
      <c r="CM26" s="622"/>
      <c r="CN26" s="622"/>
      <c r="CO26" s="622"/>
      <c r="CP26" s="622"/>
      <c r="CQ26" s="623"/>
      <c r="CR26" s="588">
        <v>2347388</v>
      </c>
      <c r="CS26" s="589"/>
      <c r="CT26" s="589"/>
      <c r="CU26" s="589"/>
      <c r="CV26" s="589"/>
      <c r="CW26" s="589"/>
      <c r="CX26" s="589"/>
      <c r="CY26" s="590"/>
      <c r="CZ26" s="591">
        <v>8.5</v>
      </c>
      <c r="DA26" s="609"/>
      <c r="DB26" s="609"/>
      <c r="DC26" s="610"/>
      <c r="DD26" s="594">
        <v>1959487</v>
      </c>
      <c r="DE26" s="589"/>
      <c r="DF26" s="589"/>
      <c r="DG26" s="589"/>
      <c r="DH26" s="589"/>
      <c r="DI26" s="589"/>
      <c r="DJ26" s="589"/>
      <c r="DK26" s="590"/>
      <c r="DL26" s="594" t="s">
        <v>211</v>
      </c>
      <c r="DM26" s="589"/>
      <c r="DN26" s="589"/>
      <c r="DO26" s="589"/>
      <c r="DP26" s="589"/>
      <c r="DQ26" s="589"/>
      <c r="DR26" s="589"/>
      <c r="DS26" s="589"/>
      <c r="DT26" s="589"/>
      <c r="DU26" s="589"/>
      <c r="DV26" s="590"/>
      <c r="DW26" s="611" t="s">
        <v>211</v>
      </c>
      <c r="DX26" s="612"/>
      <c r="DY26" s="612"/>
      <c r="DZ26" s="612"/>
      <c r="EA26" s="612"/>
      <c r="EB26" s="612"/>
      <c r="EC26" s="613"/>
    </row>
    <row r="27" spans="2:133" ht="11.25" customHeight="1">
      <c r="B27" s="585" t="s">
        <v>275</v>
      </c>
      <c r="C27" s="586"/>
      <c r="D27" s="586"/>
      <c r="E27" s="586"/>
      <c r="F27" s="586"/>
      <c r="G27" s="586"/>
      <c r="H27" s="586"/>
      <c r="I27" s="586"/>
      <c r="J27" s="586"/>
      <c r="K27" s="586"/>
      <c r="L27" s="586"/>
      <c r="M27" s="586"/>
      <c r="N27" s="586"/>
      <c r="O27" s="586"/>
      <c r="P27" s="586"/>
      <c r="Q27" s="587"/>
      <c r="R27" s="588">
        <v>2089770</v>
      </c>
      <c r="S27" s="589"/>
      <c r="T27" s="589"/>
      <c r="U27" s="589"/>
      <c r="V27" s="589"/>
      <c r="W27" s="589"/>
      <c r="X27" s="589"/>
      <c r="Y27" s="590"/>
      <c r="Z27" s="641">
        <v>7.1</v>
      </c>
      <c r="AA27" s="641"/>
      <c r="AB27" s="641"/>
      <c r="AC27" s="641"/>
      <c r="AD27" s="642" t="s">
        <v>109</v>
      </c>
      <c r="AE27" s="642"/>
      <c r="AF27" s="642"/>
      <c r="AG27" s="642"/>
      <c r="AH27" s="642"/>
      <c r="AI27" s="642"/>
      <c r="AJ27" s="642"/>
      <c r="AK27" s="642"/>
      <c r="AL27" s="611" t="s">
        <v>109</v>
      </c>
      <c r="AM27" s="643"/>
      <c r="AN27" s="643"/>
      <c r="AO27" s="644"/>
      <c r="AP27" s="585" t="s">
        <v>276</v>
      </c>
      <c r="AQ27" s="586"/>
      <c r="AR27" s="586"/>
      <c r="AS27" s="586"/>
      <c r="AT27" s="586"/>
      <c r="AU27" s="586"/>
      <c r="AV27" s="586"/>
      <c r="AW27" s="586"/>
      <c r="AX27" s="586"/>
      <c r="AY27" s="586"/>
      <c r="AZ27" s="586"/>
      <c r="BA27" s="586"/>
      <c r="BB27" s="586"/>
      <c r="BC27" s="586"/>
      <c r="BD27" s="586"/>
      <c r="BE27" s="586"/>
      <c r="BF27" s="587"/>
      <c r="BG27" s="588">
        <v>13908380</v>
      </c>
      <c r="BH27" s="589"/>
      <c r="BI27" s="589"/>
      <c r="BJ27" s="589"/>
      <c r="BK27" s="589"/>
      <c r="BL27" s="589"/>
      <c r="BM27" s="589"/>
      <c r="BN27" s="590"/>
      <c r="BO27" s="641">
        <v>100</v>
      </c>
      <c r="BP27" s="641"/>
      <c r="BQ27" s="641"/>
      <c r="BR27" s="641"/>
      <c r="BS27" s="594">
        <v>163707</v>
      </c>
      <c r="BT27" s="589"/>
      <c r="BU27" s="589"/>
      <c r="BV27" s="589"/>
      <c r="BW27" s="589"/>
      <c r="BX27" s="589"/>
      <c r="BY27" s="589"/>
      <c r="BZ27" s="589"/>
      <c r="CA27" s="589"/>
      <c r="CB27" s="624"/>
      <c r="CD27" s="625" t="s">
        <v>277</v>
      </c>
      <c r="CE27" s="622"/>
      <c r="CF27" s="622"/>
      <c r="CG27" s="622"/>
      <c r="CH27" s="622"/>
      <c r="CI27" s="622"/>
      <c r="CJ27" s="622"/>
      <c r="CK27" s="622"/>
      <c r="CL27" s="622"/>
      <c r="CM27" s="622"/>
      <c r="CN27" s="622"/>
      <c r="CO27" s="622"/>
      <c r="CP27" s="622"/>
      <c r="CQ27" s="623"/>
      <c r="CR27" s="588">
        <v>5109541</v>
      </c>
      <c r="CS27" s="607"/>
      <c r="CT27" s="607"/>
      <c r="CU27" s="607"/>
      <c r="CV27" s="607"/>
      <c r="CW27" s="607"/>
      <c r="CX27" s="607"/>
      <c r="CY27" s="608"/>
      <c r="CZ27" s="591">
        <v>18.5</v>
      </c>
      <c r="DA27" s="609"/>
      <c r="DB27" s="609"/>
      <c r="DC27" s="610"/>
      <c r="DD27" s="594">
        <v>1759665</v>
      </c>
      <c r="DE27" s="607"/>
      <c r="DF27" s="607"/>
      <c r="DG27" s="607"/>
      <c r="DH27" s="607"/>
      <c r="DI27" s="607"/>
      <c r="DJ27" s="607"/>
      <c r="DK27" s="608"/>
      <c r="DL27" s="594">
        <v>1652771</v>
      </c>
      <c r="DM27" s="607"/>
      <c r="DN27" s="607"/>
      <c r="DO27" s="607"/>
      <c r="DP27" s="607"/>
      <c r="DQ27" s="607"/>
      <c r="DR27" s="607"/>
      <c r="DS27" s="607"/>
      <c r="DT27" s="607"/>
      <c r="DU27" s="607"/>
      <c r="DV27" s="608"/>
      <c r="DW27" s="611">
        <v>9.8000000000000007</v>
      </c>
      <c r="DX27" s="612"/>
      <c r="DY27" s="612"/>
      <c r="DZ27" s="612"/>
      <c r="EA27" s="612"/>
      <c r="EB27" s="612"/>
      <c r="EC27" s="613"/>
    </row>
    <row r="28" spans="2:133" ht="11.25" customHeight="1">
      <c r="B28" s="585" t="s">
        <v>278</v>
      </c>
      <c r="C28" s="586"/>
      <c r="D28" s="586"/>
      <c r="E28" s="586"/>
      <c r="F28" s="586"/>
      <c r="G28" s="586"/>
      <c r="H28" s="586"/>
      <c r="I28" s="586"/>
      <c r="J28" s="586"/>
      <c r="K28" s="586"/>
      <c r="L28" s="586"/>
      <c r="M28" s="586"/>
      <c r="N28" s="586"/>
      <c r="O28" s="586"/>
      <c r="P28" s="586"/>
      <c r="Q28" s="587"/>
      <c r="R28" s="588">
        <v>100273</v>
      </c>
      <c r="S28" s="589"/>
      <c r="T28" s="589"/>
      <c r="U28" s="589"/>
      <c r="V28" s="589"/>
      <c r="W28" s="589"/>
      <c r="X28" s="589"/>
      <c r="Y28" s="590"/>
      <c r="Z28" s="641">
        <v>0.3</v>
      </c>
      <c r="AA28" s="641"/>
      <c r="AB28" s="641"/>
      <c r="AC28" s="641"/>
      <c r="AD28" s="642">
        <v>16056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279</v>
      </c>
      <c r="CE28" s="622"/>
      <c r="CF28" s="622"/>
      <c r="CG28" s="622"/>
      <c r="CH28" s="622"/>
      <c r="CI28" s="622"/>
      <c r="CJ28" s="622"/>
      <c r="CK28" s="622"/>
      <c r="CL28" s="622"/>
      <c r="CM28" s="622"/>
      <c r="CN28" s="622"/>
      <c r="CO28" s="622"/>
      <c r="CP28" s="622"/>
      <c r="CQ28" s="623"/>
      <c r="CR28" s="588">
        <v>1929823</v>
      </c>
      <c r="CS28" s="589"/>
      <c r="CT28" s="589"/>
      <c r="CU28" s="589"/>
      <c r="CV28" s="589"/>
      <c r="CW28" s="589"/>
      <c r="CX28" s="589"/>
      <c r="CY28" s="590"/>
      <c r="CZ28" s="591">
        <v>7</v>
      </c>
      <c r="DA28" s="609"/>
      <c r="DB28" s="609"/>
      <c r="DC28" s="610"/>
      <c r="DD28" s="594">
        <v>1798363</v>
      </c>
      <c r="DE28" s="589"/>
      <c r="DF28" s="589"/>
      <c r="DG28" s="589"/>
      <c r="DH28" s="589"/>
      <c r="DI28" s="589"/>
      <c r="DJ28" s="589"/>
      <c r="DK28" s="590"/>
      <c r="DL28" s="594">
        <v>1798363</v>
      </c>
      <c r="DM28" s="589"/>
      <c r="DN28" s="589"/>
      <c r="DO28" s="589"/>
      <c r="DP28" s="589"/>
      <c r="DQ28" s="589"/>
      <c r="DR28" s="589"/>
      <c r="DS28" s="589"/>
      <c r="DT28" s="589"/>
      <c r="DU28" s="589"/>
      <c r="DV28" s="590"/>
      <c r="DW28" s="611">
        <v>10.7</v>
      </c>
      <c r="DX28" s="612"/>
      <c r="DY28" s="612"/>
      <c r="DZ28" s="612"/>
      <c r="EA28" s="612"/>
      <c r="EB28" s="612"/>
      <c r="EC28" s="613"/>
    </row>
    <row r="29" spans="2:133" ht="11.25" customHeight="1">
      <c r="B29" s="585" t="s">
        <v>280</v>
      </c>
      <c r="C29" s="586"/>
      <c r="D29" s="586"/>
      <c r="E29" s="586"/>
      <c r="F29" s="586"/>
      <c r="G29" s="586"/>
      <c r="H29" s="586"/>
      <c r="I29" s="586"/>
      <c r="J29" s="586"/>
      <c r="K29" s="586"/>
      <c r="L29" s="586"/>
      <c r="M29" s="586"/>
      <c r="N29" s="586"/>
      <c r="O29" s="586"/>
      <c r="P29" s="586"/>
      <c r="Q29" s="587"/>
      <c r="R29" s="588">
        <v>35244</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199</v>
      </c>
      <c r="AQ29" s="649"/>
      <c r="AR29" s="649"/>
      <c r="AS29" s="649"/>
      <c r="AT29" s="649"/>
      <c r="AU29" s="649"/>
      <c r="AV29" s="649"/>
      <c r="AW29" s="649"/>
      <c r="AX29" s="649"/>
      <c r="AY29" s="649"/>
      <c r="AZ29" s="649"/>
      <c r="BA29" s="649"/>
      <c r="BB29" s="649"/>
      <c r="BC29" s="649"/>
      <c r="BD29" s="649"/>
      <c r="BE29" s="649"/>
      <c r="BF29" s="650"/>
      <c r="BG29" s="648" t="s">
        <v>281</v>
      </c>
      <c r="BH29" s="664"/>
      <c r="BI29" s="664"/>
      <c r="BJ29" s="664"/>
      <c r="BK29" s="664"/>
      <c r="BL29" s="664"/>
      <c r="BM29" s="664"/>
      <c r="BN29" s="664"/>
      <c r="BO29" s="664"/>
      <c r="BP29" s="664"/>
      <c r="BQ29" s="665"/>
      <c r="BR29" s="648" t="s">
        <v>282</v>
      </c>
      <c r="BS29" s="664"/>
      <c r="BT29" s="664"/>
      <c r="BU29" s="664"/>
      <c r="BV29" s="664"/>
      <c r="BW29" s="664"/>
      <c r="BX29" s="664"/>
      <c r="BY29" s="664"/>
      <c r="BZ29" s="664"/>
      <c r="CA29" s="664"/>
      <c r="CB29" s="665"/>
      <c r="CD29" s="658" t="s">
        <v>283</v>
      </c>
      <c r="CE29" s="659"/>
      <c r="CF29" s="625" t="s">
        <v>284</v>
      </c>
      <c r="CG29" s="622"/>
      <c r="CH29" s="622"/>
      <c r="CI29" s="622"/>
      <c r="CJ29" s="622"/>
      <c r="CK29" s="622"/>
      <c r="CL29" s="622"/>
      <c r="CM29" s="622"/>
      <c r="CN29" s="622"/>
      <c r="CO29" s="622"/>
      <c r="CP29" s="622"/>
      <c r="CQ29" s="623"/>
      <c r="CR29" s="588">
        <v>1929823</v>
      </c>
      <c r="CS29" s="607"/>
      <c r="CT29" s="607"/>
      <c r="CU29" s="607"/>
      <c r="CV29" s="607"/>
      <c r="CW29" s="607"/>
      <c r="CX29" s="607"/>
      <c r="CY29" s="608"/>
      <c r="CZ29" s="591">
        <v>7</v>
      </c>
      <c r="DA29" s="609"/>
      <c r="DB29" s="609"/>
      <c r="DC29" s="610"/>
      <c r="DD29" s="594">
        <v>1798363</v>
      </c>
      <c r="DE29" s="607"/>
      <c r="DF29" s="607"/>
      <c r="DG29" s="607"/>
      <c r="DH29" s="607"/>
      <c r="DI29" s="607"/>
      <c r="DJ29" s="607"/>
      <c r="DK29" s="608"/>
      <c r="DL29" s="594">
        <v>1798363</v>
      </c>
      <c r="DM29" s="607"/>
      <c r="DN29" s="607"/>
      <c r="DO29" s="607"/>
      <c r="DP29" s="607"/>
      <c r="DQ29" s="607"/>
      <c r="DR29" s="607"/>
      <c r="DS29" s="607"/>
      <c r="DT29" s="607"/>
      <c r="DU29" s="607"/>
      <c r="DV29" s="608"/>
      <c r="DW29" s="611">
        <v>10.7</v>
      </c>
      <c r="DX29" s="612"/>
      <c r="DY29" s="612"/>
      <c r="DZ29" s="612"/>
      <c r="EA29" s="612"/>
      <c r="EB29" s="612"/>
      <c r="EC29" s="613"/>
    </row>
    <row r="30" spans="2:133" ht="11.25" customHeight="1">
      <c r="B30" s="585" t="s">
        <v>285</v>
      </c>
      <c r="C30" s="586"/>
      <c r="D30" s="586"/>
      <c r="E30" s="586"/>
      <c r="F30" s="586"/>
      <c r="G30" s="586"/>
      <c r="H30" s="586"/>
      <c r="I30" s="586"/>
      <c r="J30" s="586"/>
      <c r="K30" s="586"/>
      <c r="L30" s="586"/>
      <c r="M30" s="586"/>
      <c r="N30" s="586"/>
      <c r="O30" s="586"/>
      <c r="P30" s="586"/>
      <c r="Q30" s="587"/>
      <c r="R30" s="588">
        <v>293615</v>
      </c>
      <c r="S30" s="589"/>
      <c r="T30" s="589"/>
      <c r="U30" s="589"/>
      <c r="V30" s="589"/>
      <c r="W30" s="589"/>
      <c r="X30" s="589"/>
      <c r="Y30" s="590"/>
      <c r="Z30" s="641">
        <v>1</v>
      </c>
      <c r="AA30" s="641"/>
      <c r="AB30" s="641"/>
      <c r="AC30" s="641"/>
      <c r="AD30" s="642" t="s">
        <v>109</v>
      </c>
      <c r="AE30" s="642"/>
      <c r="AF30" s="642"/>
      <c r="AG30" s="642"/>
      <c r="AH30" s="642"/>
      <c r="AI30" s="642"/>
      <c r="AJ30" s="642"/>
      <c r="AK30" s="642"/>
      <c r="AL30" s="611" t="s">
        <v>109</v>
      </c>
      <c r="AM30" s="643"/>
      <c r="AN30" s="643"/>
      <c r="AO30" s="644"/>
      <c r="AP30" s="666" t="s">
        <v>286</v>
      </c>
      <c r="AQ30" s="667"/>
      <c r="AR30" s="667"/>
      <c r="AS30" s="667"/>
      <c r="AT30" s="672" t="s">
        <v>287</v>
      </c>
      <c r="AU30" s="182"/>
      <c r="AV30" s="182"/>
      <c r="AW30" s="182"/>
      <c r="AX30" s="675" t="s">
        <v>165</v>
      </c>
      <c r="AY30" s="676"/>
      <c r="AZ30" s="676"/>
      <c r="BA30" s="676"/>
      <c r="BB30" s="676"/>
      <c r="BC30" s="676"/>
      <c r="BD30" s="676"/>
      <c r="BE30" s="676"/>
      <c r="BF30" s="677"/>
      <c r="BG30" s="654">
        <v>98.8</v>
      </c>
      <c r="BH30" s="655"/>
      <c r="BI30" s="655"/>
      <c r="BJ30" s="655"/>
      <c r="BK30" s="655"/>
      <c r="BL30" s="655"/>
      <c r="BM30" s="656">
        <v>91.8</v>
      </c>
      <c r="BN30" s="655"/>
      <c r="BO30" s="655"/>
      <c r="BP30" s="655"/>
      <c r="BQ30" s="657"/>
      <c r="BR30" s="654">
        <v>98.6</v>
      </c>
      <c r="BS30" s="655"/>
      <c r="BT30" s="655"/>
      <c r="BU30" s="655"/>
      <c r="BV30" s="655"/>
      <c r="BW30" s="655"/>
      <c r="BX30" s="656">
        <v>91</v>
      </c>
      <c r="BY30" s="655"/>
      <c r="BZ30" s="655"/>
      <c r="CA30" s="655"/>
      <c r="CB30" s="657"/>
      <c r="CD30" s="660"/>
      <c r="CE30" s="661"/>
      <c r="CF30" s="625" t="s">
        <v>288</v>
      </c>
      <c r="CG30" s="622"/>
      <c r="CH30" s="622"/>
      <c r="CI30" s="622"/>
      <c r="CJ30" s="622"/>
      <c r="CK30" s="622"/>
      <c r="CL30" s="622"/>
      <c r="CM30" s="622"/>
      <c r="CN30" s="622"/>
      <c r="CO30" s="622"/>
      <c r="CP30" s="622"/>
      <c r="CQ30" s="623"/>
      <c r="CR30" s="588">
        <v>1714529</v>
      </c>
      <c r="CS30" s="589"/>
      <c r="CT30" s="589"/>
      <c r="CU30" s="589"/>
      <c r="CV30" s="589"/>
      <c r="CW30" s="589"/>
      <c r="CX30" s="589"/>
      <c r="CY30" s="590"/>
      <c r="CZ30" s="591">
        <v>6.2</v>
      </c>
      <c r="DA30" s="609"/>
      <c r="DB30" s="609"/>
      <c r="DC30" s="610"/>
      <c r="DD30" s="594">
        <v>1604825</v>
      </c>
      <c r="DE30" s="589"/>
      <c r="DF30" s="589"/>
      <c r="DG30" s="589"/>
      <c r="DH30" s="589"/>
      <c r="DI30" s="589"/>
      <c r="DJ30" s="589"/>
      <c r="DK30" s="590"/>
      <c r="DL30" s="594">
        <v>1604825</v>
      </c>
      <c r="DM30" s="589"/>
      <c r="DN30" s="589"/>
      <c r="DO30" s="589"/>
      <c r="DP30" s="589"/>
      <c r="DQ30" s="589"/>
      <c r="DR30" s="589"/>
      <c r="DS30" s="589"/>
      <c r="DT30" s="589"/>
      <c r="DU30" s="589"/>
      <c r="DV30" s="590"/>
      <c r="DW30" s="611">
        <v>9.5</v>
      </c>
      <c r="DX30" s="612"/>
      <c r="DY30" s="612"/>
      <c r="DZ30" s="612"/>
      <c r="EA30" s="612"/>
      <c r="EB30" s="612"/>
      <c r="EC30" s="613"/>
    </row>
    <row r="31" spans="2:133" ht="11.25" customHeight="1">
      <c r="B31" s="585" t="s">
        <v>289</v>
      </c>
      <c r="C31" s="586"/>
      <c r="D31" s="586"/>
      <c r="E31" s="586"/>
      <c r="F31" s="586"/>
      <c r="G31" s="586"/>
      <c r="H31" s="586"/>
      <c r="I31" s="586"/>
      <c r="J31" s="586"/>
      <c r="K31" s="586"/>
      <c r="L31" s="586"/>
      <c r="M31" s="586"/>
      <c r="N31" s="586"/>
      <c r="O31" s="586"/>
      <c r="P31" s="586"/>
      <c r="Q31" s="587"/>
      <c r="R31" s="588">
        <v>1725346</v>
      </c>
      <c r="S31" s="589"/>
      <c r="T31" s="589"/>
      <c r="U31" s="589"/>
      <c r="V31" s="589"/>
      <c r="W31" s="589"/>
      <c r="X31" s="589"/>
      <c r="Y31" s="590"/>
      <c r="Z31" s="641">
        <v>5.9</v>
      </c>
      <c r="AA31" s="641"/>
      <c r="AB31" s="641"/>
      <c r="AC31" s="641"/>
      <c r="AD31" s="642" t="s">
        <v>109</v>
      </c>
      <c r="AE31" s="642"/>
      <c r="AF31" s="642"/>
      <c r="AG31" s="642"/>
      <c r="AH31" s="642"/>
      <c r="AI31" s="642"/>
      <c r="AJ31" s="642"/>
      <c r="AK31" s="642"/>
      <c r="AL31" s="611" t="s">
        <v>109</v>
      </c>
      <c r="AM31" s="643"/>
      <c r="AN31" s="643"/>
      <c r="AO31" s="644"/>
      <c r="AP31" s="668"/>
      <c r="AQ31" s="669"/>
      <c r="AR31" s="669"/>
      <c r="AS31" s="669"/>
      <c r="AT31" s="673"/>
      <c r="AU31" s="181" t="s">
        <v>290</v>
      </c>
      <c r="AV31" s="181"/>
      <c r="AW31" s="181"/>
      <c r="AX31" s="585" t="s">
        <v>291</v>
      </c>
      <c r="AY31" s="586"/>
      <c r="AZ31" s="586"/>
      <c r="BA31" s="586"/>
      <c r="BB31" s="586"/>
      <c r="BC31" s="586"/>
      <c r="BD31" s="586"/>
      <c r="BE31" s="586"/>
      <c r="BF31" s="587"/>
      <c r="BG31" s="652">
        <v>98.3</v>
      </c>
      <c r="BH31" s="607"/>
      <c r="BI31" s="607"/>
      <c r="BJ31" s="607"/>
      <c r="BK31" s="607"/>
      <c r="BL31" s="607"/>
      <c r="BM31" s="643">
        <v>90.8</v>
      </c>
      <c r="BN31" s="653"/>
      <c r="BO31" s="653"/>
      <c r="BP31" s="653"/>
      <c r="BQ31" s="617"/>
      <c r="BR31" s="652">
        <v>98.2</v>
      </c>
      <c r="BS31" s="607"/>
      <c r="BT31" s="607"/>
      <c r="BU31" s="607"/>
      <c r="BV31" s="607"/>
      <c r="BW31" s="607"/>
      <c r="BX31" s="643">
        <v>89.6</v>
      </c>
      <c r="BY31" s="653"/>
      <c r="BZ31" s="653"/>
      <c r="CA31" s="653"/>
      <c r="CB31" s="617"/>
      <c r="CD31" s="660"/>
      <c r="CE31" s="661"/>
      <c r="CF31" s="625" t="s">
        <v>292</v>
      </c>
      <c r="CG31" s="622"/>
      <c r="CH31" s="622"/>
      <c r="CI31" s="622"/>
      <c r="CJ31" s="622"/>
      <c r="CK31" s="622"/>
      <c r="CL31" s="622"/>
      <c r="CM31" s="622"/>
      <c r="CN31" s="622"/>
      <c r="CO31" s="622"/>
      <c r="CP31" s="622"/>
      <c r="CQ31" s="623"/>
      <c r="CR31" s="588">
        <v>215294</v>
      </c>
      <c r="CS31" s="607"/>
      <c r="CT31" s="607"/>
      <c r="CU31" s="607"/>
      <c r="CV31" s="607"/>
      <c r="CW31" s="607"/>
      <c r="CX31" s="607"/>
      <c r="CY31" s="608"/>
      <c r="CZ31" s="591">
        <v>0.8</v>
      </c>
      <c r="DA31" s="609"/>
      <c r="DB31" s="609"/>
      <c r="DC31" s="610"/>
      <c r="DD31" s="594">
        <v>193538</v>
      </c>
      <c r="DE31" s="607"/>
      <c r="DF31" s="607"/>
      <c r="DG31" s="607"/>
      <c r="DH31" s="607"/>
      <c r="DI31" s="607"/>
      <c r="DJ31" s="607"/>
      <c r="DK31" s="608"/>
      <c r="DL31" s="594">
        <v>193538</v>
      </c>
      <c r="DM31" s="607"/>
      <c r="DN31" s="607"/>
      <c r="DO31" s="607"/>
      <c r="DP31" s="607"/>
      <c r="DQ31" s="607"/>
      <c r="DR31" s="607"/>
      <c r="DS31" s="607"/>
      <c r="DT31" s="607"/>
      <c r="DU31" s="607"/>
      <c r="DV31" s="608"/>
      <c r="DW31" s="611">
        <v>1.1000000000000001</v>
      </c>
      <c r="DX31" s="612"/>
      <c r="DY31" s="612"/>
      <c r="DZ31" s="612"/>
      <c r="EA31" s="612"/>
      <c r="EB31" s="612"/>
      <c r="EC31" s="613"/>
    </row>
    <row r="32" spans="2:133" ht="11.25" customHeight="1">
      <c r="B32" s="585" t="s">
        <v>293</v>
      </c>
      <c r="C32" s="586"/>
      <c r="D32" s="586"/>
      <c r="E32" s="586"/>
      <c r="F32" s="586"/>
      <c r="G32" s="586"/>
      <c r="H32" s="586"/>
      <c r="I32" s="586"/>
      <c r="J32" s="586"/>
      <c r="K32" s="586"/>
      <c r="L32" s="586"/>
      <c r="M32" s="586"/>
      <c r="N32" s="586"/>
      <c r="O32" s="586"/>
      <c r="P32" s="586"/>
      <c r="Q32" s="587"/>
      <c r="R32" s="588">
        <v>951453</v>
      </c>
      <c r="S32" s="589"/>
      <c r="T32" s="589"/>
      <c r="U32" s="589"/>
      <c r="V32" s="589"/>
      <c r="W32" s="589"/>
      <c r="X32" s="589"/>
      <c r="Y32" s="590"/>
      <c r="Z32" s="641">
        <v>3.2</v>
      </c>
      <c r="AA32" s="641"/>
      <c r="AB32" s="641"/>
      <c r="AC32" s="641"/>
      <c r="AD32" s="642">
        <v>7201</v>
      </c>
      <c r="AE32" s="642"/>
      <c r="AF32" s="642"/>
      <c r="AG32" s="642"/>
      <c r="AH32" s="642"/>
      <c r="AI32" s="642"/>
      <c r="AJ32" s="642"/>
      <c r="AK32" s="642"/>
      <c r="AL32" s="611">
        <v>0</v>
      </c>
      <c r="AM32" s="643"/>
      <c r="AN32" s="643"/>
      <c r="AO32" s="644"/>
      <c r="AP32" s="670"/>
      <c r="AQ32" s="671"/>
      <c r="AR32" s="671"/>
      <c r="AS32" s="671"/>
      <c r="AT32" s="674"/>
      <c r="AU32" s="183"/>
      <c r="AV32" s="183"/>
      <c r="AW32" s="183"/>
      <c r="AX32" s="569" t="s">
        <v>294</v>
      </c>
      <c r="AY32" s="570"/>
      <c r="AZ32" s="570"/>
      <c r="BA32" s="570"/>
      <c r="BB32" s="570"/>
      <c r="BC32" s="570"/>
      <c r="BD32" s="570"/>
      <c r="BE32" s="570"/>
      <c r="BF32" s="571"/>
      <c r="BG32" s="651">
        <v>99</v>
      </c>
      <c r="BH32" s="573"/>
      <c r="BI32" s="573"/>
      <c r="BJ32" s="573"/>
      <c r="BK32" s="573"/>
      <c r="BL32" s="573"/>
      <c r="BM32" s="636">
        <v>91.9</v>
      </c>
      <c r="BN32" s="573"/>
      <c r="BO32" s="573"/>
      <c r="BP32" s="573"/>
      <c r="BQ32" s="630"/>
      <c r="BR32" s="651">
        <v>98.7</v>
      </c>
      <c r="BS32" s="573"/>
      <c r="BT32" s="573"/>
      <c r="BU32" s="573"/>
      <c r="BV32" s="573"/>
      <c r="BW32" s="573"/>
      <c r="BX32" s="636">
        <v>91.3</v>
      </c>
      <c r="BY32" s="573"/>
      <c r="BZ32" s="573"/>
      <c r="CA32" s="573"/>
      <c r="CB32" s="630"/>
      <c r="CD32" s="662"/>
      <c r="CE32" s="663"/>
      <c r="CF32" s="625" t="s">
        <v>295</v>
      </c>
      <c r="CG32" s="622"/>
      <c r="CH32" s="622"/>
      <c r="CI32" s="622"/>
      <c r="CJ32" s="622"/>
      <c r="CK32" s="622"/>
      <c r="CL32" s="622"/>
      <c r="CM32" s="622"/>
      <c r="CN32" s="622"/>
      <c r="CO32" s="622"/>
      <c r="CP32" s="622"/>
      <c r="CQ32" s="623"/>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c r="B33" s="585" t="s">
        <v>296</v>
      </c>
      <c r="C33" s="586"/>
      <c r="D33" s="586"/>
      <c r="E33" s="586"/>
      <c r="F33" s="586"/>
      <c r="G33" s="586"/>
      <c r="H33" s="586"/>
      <c r="I33" s="586"/>
      <c r="J33" s="586"/>
      <c r="K33" s="586"/>
      <c r="L33" s="586"/>
      <c r="M33" s="586"/>
      <c r="N33" s="586"/>
      <c r="O33" s="586"/>
      <c r="P33" s="586"/>
      <c r="Q33" s="587"/>
      <c r="R33" s="588">
        <v>2074600</v>
      </c>
      <c r="S33" s="589"/>
      <c r="T33" s="589"/>
      <c r="U33" s="589"/>
      <c r="V33" s="589"/>
      <c r="W33" s="589"/>
      <c r="X33" s="589"/>
      <c r="Y33" s="590"/>
      <c r="Z33" s="641">
        <v>7.1</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297</v>
      </c>
      <c r="CE33" s="622"/>
      <c r="CF33" s="622"/>
      <c r="CG33" s="622"/>
      <c r="CH33" s="622"/>
      <c r="CI33" s="622"/>
      <c r="CJ33" s="622"/>
      <c r="CK33" s="622"/>
      <c r="CL33" s="622"/>
      <c r="CM33" s="622"/>
      <c r="CN33" s="622"/>
      <c r="CO33" s="622"/>
      <c r="CP33" s="622"/>
      <c r="CQ33" s="623"/>
      <c r="CR33" s="588">
        <v>13185072</v>
      </c>
      <c r="CS33" s="607"/>
      <c r="CT33" s="607"/>
      <c r="CU33" s="607"/>
      <c r="CV33" s="607"/>
      <c r="CW33" s="607"/>
      <c r="CX33" s="607"/>
      <c r="CY33" s="608"/>
      <c r="CZ33" s="591">
        <v>47.6</v>
      </c>
      <c r="DA33" s="609"/>
      <c r="DB33" s="609"/>
      <c r="DC33" s="610"/>
      <c r="DD33" s="594">
        <v>11319207</v>
      </c>
      <c r="DE33" s="607"/>
      <c r="DF33" s="607"/>
      <c r="DG33" s="607"/>
      <c r="DH33" s="607"/>
      <c r="DI33" s="607"/>
      <c r="DJ33" s="607"/>
      <c r="DK33" s="608"/>
      <c r="DL33" s="594">
        <v>8014180</v>
      </c>
      <c r="DM33" s="607"/>
      <c r="DN33" s="607"/>
      <c r="DO33" s="607"/>
      <c r="DP33" s="607"/>
      <c r="DQ33" s="607"/>
      <c r="DR33" s="607"/>
      <c r="DS33" s="607"/>
      <c r="DT33" s="607"/>
      <c r="DU33" s="607"/>
      <c r="DV33" s="608"/>
      <c r="DW33" s="611">
        <v>47.6</v>
      </c>
      <c r="DX33" s="612"/>
      <c r="DY33" s="612"/>
      <c r="DZ33" s="612"/>
      <c r="EA33" s="612"/>
      <c r="EB33" s="612"/>
      <c r="EC33" s="613"/>
    </row>
    <row r="34" spans="2:133" ht="11.25" customHeight="1">
      <c r="B34" s="585" t="s">
        <v>298</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299</v>
      </c>
      <c r="AR34" s="649"/>
      <c r="AS34" s="649"/>
      <c r="AT34" s="649"/>
      <c r="AU34" s="649"/>
      <c r="AV34" s="649"/>
      <c r="AW34" s="649"/>
      <c r="AX34" s="649"/>
      <c r="AY34" s="649"/>
      <c r="AZ34" s="649"/>
      <c r="BA34" s="649"/>
      <c r="BB34" s="649"/>
      <c r="BC34" s="649"/>
      <c r="BD34" s="649"/>
      <c r="BE34" s="649"/>
      <c r="BF34" s="650"/>
      <c r="BG34" s="648" t="s">
        <v>300</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301</v>
      </c>
      <c r="CE34" s="622"/>
      <c r="CF34" s="622"/>
      <c r="CG34" s="622"/>
      <c r="CH34" s="622"/>
      <c r="CI34" s="622"/>
      <c r="CJ34" s="622"/>
      <c r="CK34" s="622"/>
      <c r="CL34" s="622"/>
      <c r="CM34" s="622"/>
      <c r="CN34" s="622"/>
      <c r="CO34" s="622"/>
      <c r="CP34" s="622"/>
      <c r="CQ34" s="623"/>
      <c r="CR34" s="588">
        <v>4423449</v>
      </c>
      <c r="CS34" s="589"/>
      <c r="CT34" s="589"/>
      <c r="CU34" s="589"/>
      <c r="CV34" s="589"/>
      <c r="CW34" s="589"/>
      <c r="CX34" s="589"/>
      <c r="CY34" s="590"/>
      <c r="CZ34" s="591">
        <v>16</v>
      </c>
      <c r="DA34" s="609"/>
      <c r="DB34" s="609"/>
      <c r="DC34" s="610"/>
      <c r="DD34" s="594">
        <v>3645975</v>
      </c>
      <c r="DE34" s="589"/>
      <c r="DF34" s="589"/>
      <c r="DG34" s="589"/>
      <c r="DH34" s="589"/>
      <c r="DI34" s="589"/>
      <c r="DJ34" s="589"/>
      <c r="DK34" s="590"/>
      <c r="DL34" s="594">
        <v>2827632</v>
      </c>
      <c r="DM34" s="589"/>
      <c r="DN34" s="589"/>
      <c r="DO34" s="589"/>
      <c r="DP34" s="589"/>
      <c r="DQ34" s="589"/>
      <c r="DR34" s="589"/>
      <c r="DS34" s="589"/>
      <c r="DT34" s="589"/>
      <c r="DU34" s="589"/>
      <c r="DV34" s="590"/>
      <c r="DW34" s="611">
        <v>16.8</v>
      </c>
      <c r="DX34" s="612"/>
      <c r="DY34" s="612"/>
      <c r="DZ34" s="612"/>
      <c r="EA34" s="612"/>
      <c r="EB34" s="612"/>
      <c r="EC34" s="613"/>
    </row>
    <row r="35" spans="2:133" ht="11.25" customHeight="1">
      <c r="B35" s="585" t="s">
        <v>302</v>
      </c>
      <c r="C35" s="586"/>
      <c r="D35" s="586"/>
      <c r="E35" s="586"/>
      <c r="F35" s="586"/>
      <c r="G35" s="586"/>
      <c r="H35" s="586"/>
      <c r="I35" s="586"/>
      <c r="J35" s="586"/>
      <c r="K35" s="586"/>
      <c r="L35" s="586"/>
      <c r="M35" s="586"/>
      <c r="N35" s="586"/>
      <c r="O35" s="586"/>
      <c r="P35" s="586"/>
      <c r="Q35" s="587"/>
      <c r="R35" s="588">
        <v>1103000</v>
      </c>
      <c r="S35" s="589"/>
      <c r="T35" s="589"/>
      <c r="U35" s="589"/>
      <c r="V35" s="589"/>
      <c r="W35" s="589"/>
      <c r="X35" s="589"/>
      <c r="Y35" s="590"/>
      <c r="Z35" s="641">
        <v>3.8</v>
      </c>
      <c r="AA35" s="641"/>
      <c r="AB35" s="641"/>
      <c r="AC35" s="641"/>
      <c r="AD35" s="642" t="s">
        <v>109</v>
      </c>
      <c r="AE35" s="642"/>
      <c r="AF35" s="642"/>
      <c r="AG35" s="642"/>
      <c r="AH35" s="642"/>
      <c r="AI35" s="642"/>
      <c r="AJ35" s="642"/>
      <c r="AK35" s="642"/>
      <c r="AL35" s="611" t="s">
        <v>109</v>
      </c>
      <c r="AM35" s="643"/>
      <c r="AN35" s="643"/>
      <c r="AO35" s="644"/>
      <c r="AP35" s="186"/>
      <c r="AQ35" s="645" t="s">
        <v>303</v>
      </c>
      <c r="AR35" s="646"/>
      <c r="AS35" s="646"/>
      <c r="AT35" s="646"/>
      <c r="AU35" s="646"/>
      <c r="AV35" s="646"/>
      <c r="AW35" s="646"/>
      <c r="AX35" s="646"/>
      <c r="AY35" s="647"/>
      <c r="AZ35" s="638">
        <v>4392871</v>
      </c>
      <c r="BA35" s="639"/>
      <c r="BB35" s="639"/>
      <c r="BC35" s="639"/>
      <c r="BD35" s="639"/>
      <c r="BE35" s="639"/>
      <c r="BF35" s="640"/>
      <c r="BG35" s="645" t="s">
        <v>304</v>
      </c>
      <c r="BH35" s="646"/>
      <c r="BI35" s="646"/>
      <c r="BJ35" s="646"/>
      <c r="BK35" s="646"/>
      <c r="BL35" s="646"/>
      <c r="BM35" s="646"/>
      <c r="BN35" s="646"/>
      <c r="BO35" s="646"/>
      <c r="BP35" s="646"/>
      <c r="BQ35" s="646"/>
      <c r="BR35" s="646"/>
      <c r="BS35" s="646"/>
      <c r="BT35" s="646"/>
      <c r="BU35" s="647"/>
      <c r="BV35" s="638">
        <v>2391</v>
      </c>
      <c r="BW35" s="639"/>
      <c r="BX35" s="639"/>
      <c r="BY35" s="639"/>
      <c r="BZ35" s="639"/>
      <c r="CA35" s="639"/>
      <c r="CB35" s="640"/>
      <c r="CD35" s="625" t="s">
        <v>305</v>
      </c>
      <c r="CE35" s="622"/>
      <c r="CF35" s="622"/>
      <c r="CG35" s="622"/>
      <c r="CH35" s="622"/>
      <c r="CI35" s="622"/>
      <c r="CJ35" s="622"/>
      <c r="CK35" s="622"/>
      <c r="CL35" s="622"/>
      <c r="CM35" s="622"/>
      <c r="CN35" s="622"/>
      <c r="CO35" s="622"/>
      <c r="CP35" s="622"/>
      <c r="CQ35" s="623"/>
      <c r="CR35" s="588">
        <v>430161</v>
      </c>
      <c r="CS35" s="607"/>
      <c r="CT35" s="607"/>
      <c r="CU35" s="607"/>
      <c r="CV35" s="607"/>
      <c r="CW35" s="607"/>
      <c r="CX35" s="607"/>
      <c r="CY35" s="608"/>
      <c r="CZ35" s="591">
        <v>1.6</v>
      </c>
      <c r="DA35" s="609"/>
      <c r="DB35" s="609"/>
      <c r="DC35" s="610"/>
      <c r="DD35" s="594">
        <v>367558</v>
      </c>
      <c r="DE35" s="607"/>
      <c r="DF35" s="607"/>
      <c r="DG35" s="607"/>
      <c r="DH35" s="607"/>
      <c r="DI35" s="607"/>
      <c r="DJ35" s="607"/>
      <c r="DK35" s="608"/>
      <c r="DL35" s="594">
        <v>367558</v>
      </c>
      <c r="DM35" s="607"/>
      <c r="DN35" s="607"/>
      <c r="DO35" s="607"/>
      <c r="DP35" s="607"/>
      <c r="DQ35" s="607"/>
      <c r="DR35" s="607"/>
      <c r="DS35" s="607"/>
      <c r="DT35" s="607"/>
      <c r="DU35" s="607"/>
      <c r="DV35" s="608"/>
      <c r="DW35" s="611">
        <v>2.2000000000000002</v>
      </c>
      <c r="DX35" s="612"/>
      <c r="DY35" s="612"/>
      <c r="DZ35" s="612"/>
      <c r="EA35" s="612"/>
      <c r="EB35" s="612"/>
      <c r="EC35" s="613"/>
    </row>
    <row r="36" spans="2:133" ht="11.25" customHeight="1">
      <c r="B36" s="569" t="s">
        <v>306</v>
      </c>
      <c r="C36" s="570"/>
      <c r="D36" s="570"/>
      <c r="E36" s="570"/>
      <c r="F36" s="570"/>
      <c r="G36" s="570"/>
      <c r="H36" s="570"/>
      <c r="I36" s="570"/>
      <c r="J36" s="570"/>
      <c r="K36" s="570"/>
      <c r="L36" s="570"/>
      <c r="M36" s="570"/>
      <c r="N36" s="570"/>
      <c r="O36" s="570"/>
      <c r="P36" s="570"/>
      <c r="Q36" s="571"/>
      <c r="R36" s="572">
        <v>29297927</v>
      </c>
      <c r="S36" s="629"/>
      <c r="T36" s="629"/>
      <c r="U36" s="629"/>
      <c r="V36" s="629"/>
      <c r="W36" s="629"/>
      <c r="X36" s="629"/>
      <c r="Y36" s="632"/>
      <c r="Z36" s="633">
        <v>100</v>
      </c>
      <c r="AA36" s="633"/>
      <c r="AB36" s="633"/>
      <c r="AC36" s="633"/>
      <c r="AD36" s="634">
        <v>15742610</v>
      </c>
      <c r="AE36" s="634"/>
      <c r="AF36" s="634"/>
      <c r="AG36" s="634"/>
      <c r="AH36" s="634"/>
      <c r="AI36" s="634"/>
      <c r="AJ36" s="634"/>
      <c r="AK36" s="634"/>
      <c r="AL36" s="635">
        <v>100</v>
      </c>
      <c r="AM36" s="636"/>
      <c r="AN36" s="636"/>
      <c r="AO36" s="637"/>
      <c r="AQ36" s="614" t="s">
        <v>307</v>
      </c>
      <c r="AR36" s="615"/>
      <c r="AS36" s="615"/>
      <c r="AT36" s="615"/>
      <c r="AU36" s="615"/>
      <c r="AV36" s="615"/>
      <c r="AW36" s="615"/>
      <c r="AX36" s="615"/>
      <c r="AY36" s="616"/>
      <c r="AZ36" s="588">
        <v>964937</v>
      </c>
      <c r="BA36" s="589"/>
      <c r="BB36" s="589"/>
      <c r="BC36" s="589"/>
      <c r="BD36" s="607"/>
      <c r="BE36" s="607"/>
      <c r="BF36" s="617"/>
      <c r="BG36" s="625" t="s">
        <v>308</v>
      </c>
      <c r="BH36" s="622"/>
      <c r="BI36" s="622"/>
      <c r="BJ36" s="622"/>
      <c r="BK36" s="622"/>
      <c r="BL36" s="622"/>
      <c r="BM36" s="622"/>
      <c r="BN36" s="622"/>
      <c r="BO36" s="622"/>
      <c r="BP36" s="622"/>
      <c r="BQ36" s="622"/>
      <c r="BR36" s="622"/>
      <c r="BS36" s="622"/>
      <c r="BT36" s="622"/>
      <c r="BU36" s="623"/>
      <c r="BV36" s="588">
        <v>-100118</v>
      </c>
      <c r="BW36" s="589"/>
      <c r="BX36" s="589"/>
      <c r="BY36" s="589"/>
      <c r="BZ36" s="589"/>
      <c r="CA36" s="589"/>
      <c r="CB36" s="624"/>
      <c r="CD36" s="625" t="s">
        <v>309</v>
      </c>
      <c r="CE36" s="622"/>
      <c r="CF36" s="622"/>
      <c r="CG36" s="622"/>
      <c r="CH36" s="622"/>
      <c r="CI36" s="622"/>
      <c r="CJ36" s="622"/>
      <c r="CK36" s="622"/>
      <c r="CL36" s="622"/>
      <c r="CM36" s="622"/>
      <c r="CN36" s="622"/>
      <c r="CO36" s="622"/>
      <c r="CP36" s="622"/>
      <c r="CQ36" s="623"/>
      <c r="CR36" s="588">
        <v>3252192</v>
      </c>
      <c r="CS36" s="589"/>
      <c r="CT36" s="589"/>
      <c r="CU36" s="589"/>
      <c r="CV36" s="589"/>
      <c r="CW36" s="589"/>
      <c r="CX36" s="589"/>
      <c r="CY36" s="590"/>
      <c r="CZ36" s="591">
        <v>11.7</v>
      </c>
      <c r="DA36" s="609"/>
      <c r="DB36" s="609"/>
      <c r="DC36" s="610"/>
      <c r="DD36" s="594">
        <v>3039124</v>
      </c>
      <c r="DE36" s="589"/>
      <c r="DF36" s="589"/>
      <c r="DG36" s="589"/>
      <c r="DH36" s="589"/>
      <c r="DI36" s="589"/>
      <c r="DJ36" s="589"/>
      <c r="DK36" s="590"/>
      <c r="DL36" s="594">
        <v>2359507</v>
      </c>
      <c r="DM36" s="589"/>
      <c r="DN36" s="589"/>
      <c r="DO36" s="589"/>
      <c r="DP36" s="589"/>
      <c r="DQ36" s="589"/>
      <c r="DR36" s="589"/>
      <c r="DS36" s="589"/>
      <c r="DT36" s="589"/>
      <c r="DU36" s="589"/>
      <c r="DV36" s="590"/>
      <c r="DW36" s="611">
        <v>14</v>
      </c>
      <c r="DX36" s="612"/>
      <c r="DY36" s="612"/>
      <c r="DZ36" s="612"/>
      <c r="EA36" s="612"/>
      <c r="EB36" s="612"/>
      <c r="EC36" s="613"/>
    </row>
    <row r="37" spans="2:133" ht="11.25" customHeight="1">
      <c r="AQ37" s="614" t="s">
        <v>310</v>
      </c>
      <c r="AR37" s="615"/>
      <c r="AS37" s="615"/>
      <c r="AT37" s="615"/>
      <c r="AU37" s="615"/>
      <c r="AV37" s="615"/>
      <c r="AW37" s="615"/>
      <c r="AX37" s="615"/>
      <c r="AY37" s="616"/>
      <c r="AZ37" s="588">
        <v>890984</v>
      </c>
      <c r="BA37" s="589"/>
      <c r="BB37" s="589"/>
      <c r="BC37" s="589"/>
      <c r="BD37" s="607"/>
      <c r="BE37" s="607"/>
      <c r="BF37" s="617"/>
      <c r="BG37" s="625" t="s">
        <v>311</v>
      </c>
      <c r="BH37" s="622"/>
      <c r="BI37" s="622"/>
      <c r="BJ37" s="622"/>
      <c r="BK37" s="622"/>
      <c r="BL37" s="622"/>
      <c r="BM37" s="622"/>
      <c r="BN37" s="622"/>
      <c r="BO37" s="622"/>
      <c r="BP37" s="622"/>
      <c r="BQ37" s="622"/>
      <c r="BR37" s="622"/>
      <c r="BS37" s="622"/>
      <c r="BT37" s="622"/>
      <c r="BU37" s="623"/>
      <c r="BV37" s="588">
        <v>9298</v>
      </c>
      <c r="BW37" s="589"/>
      <c r="BX37" s="589"/>
      <c r="BY37" s="589"/>
      <c r="BZ37" s="589"/>
      <c r="CA37" s="589"/>
      <c r="CB37" s="624"/>
      <c r="CD37" s="625" t="s">
        <v>312</v>
      </c>
      <c r="CE37" s="622"/>
      <c r="CF37" s="622"/>
      <c r="CG37" s="622"/>
      <c r="CH37" s="622"/>
      <c r="CI37" s="622"/>
      <c r="CJ37" s="622"/>
      <c r="CK37" s="622"/>
      <c r="CL37" s="622"/>
      <c r="CM37" s="622"/>
      <c r="CN37" s="622"/>
      <c r="CO37" s="622"/>
      <c r="CP37" s="622"/>
      <c r="CQ37" s="623"/>
      <c r="CR37" s="588">
        <v>914047</v>
      </c>
      <c r="CS37" s="607"/>
      <c r="CT37" s="607"/>
      <c r="CU37" s="607"/>
      <c r="CV37" s="607"/>
      <c r="CW37" s="607"/>
      <c r="CX37" s="607"/>
      <c r="CY37" s="608"/>
      <c r="CZ37" s="591">
        <v>3.3</v>
      </c>
      <c r="DA37" s="609"/>
      <c r="DB37" s="609"/>
      <c r="DC37" s="610"/>
      <c r="DD37" s="594">
        <v>914047</v>
      </c>
      <c r="DE37" s="607"/>
      <c r="DF37" s="607"/>
      <c r="DG37" s="607"/>
      <c r="DH37" s="607"/>
      <c r="DI37" s="607"/>
      <c r="DJ37" s="607"/>
      <c r="DK37" s="608"/>
      <c r="DL37" s="594">
        <v>876053</v>
      </c>
      <c r="DM37" s="607"/>
      <c r="DN37" s="607"/>
      <c r="DO37" s="607"/>
      <c r="DP37" s="607"/>
      <c r="DQ37" s="607"/>
      <c r="DR37" s="607"/>
      <c r="DS37" s="607"/>
      <c r="DT37" s="607"/>
      <c r="DU37" s="607"/>
      <c r="DV37" s="608"/>
      <c r="DW37" s="611">
        <v>5.2</v>
      </c>
      <c r="DX37" s="612"/>
      <c r="DY37" s="612"/>
      <c r="DZ37" s="612"/>
      <c r="EA37" s="612"/>
      <c r="EB37" s="612"/>
      <c r="EC37" s="613"/>
    </row>
    <row r="38" spans="2:133" ht="11.25" customHeight="1">
      <c r="AQ38" s="614" t="s">
        <v>313</v>
      </c>
      <c r="AR38" s="615"/>
      <c r="AS38" s="615"/>
      <c r="AT38" s="615"/>
      <c r="AU38" s="615"/>
      <c r="AV38" s="615"/>
      <c r="AW38" s="615"/>
      <c r="AX38" s="615"/>
      <c r="AY38" s="616"/>
      <c r="AZ38" s="588">
        <v>54586</v>
      </c>
      <c r="BA38" s="589"/>
      <c r="BB38" s="589"/>
      <c r="BC38" s="589"/>
      <c r="BD38" s="607"/>
      <c r="BE38" s="607"/>
      <c r="BF38" s="617"/>
      <c r="BG38" s="625" t="s">
        <v>314</v>
      </c>
      <c r="BH38" s="622"/>
      <c r="BI38" s="622"/>
      <c r="BJ38" s="622"/>
      <c r="BK38" s="622"/>
      <c r="BL38" s="622"/>
      <c r="BM38" s="622"/>
      <c r="BN38" s="622"/>
      <c r="BO38" s="622"/>
      <c r="BP38" s="622"/>
      <c r="BQ38" s="622"/>
      <c r="BR38" s="622"/>
      <c r="BS38" s="622"/>
      <c r="BT38" s="622"/>
      <c r="BU38" s="623"/>
      <c r="BV38" s="588">
        <v>15037</v>
      </c>
      <c r="BW38" s="589"/>
      <c r="BX38" s="589"/>
      <c r="BY38" s="589"/>
      <c r="BZ38" s="589"/>
      <c r="CA38" s="589"/>
      <c r="CB38" s="624"/>
      <c r="CD38" s="625" t="s">
        <v>315</v>
      </c>
      <c r="CE38" s="622"/>
      <c r="CF38" s="622"/>
      <c r="CG38" s="622"/>
      <c r="CH38" s="622"/>
      <c r="CI38" s="622"/>
      <c r="CJ38" s="622"/>
      <c r="CK38" s="622"/>
      <c r="CL38" s="622"/>
      <c r="CM38" s="622"/>
      <c r="CN38" s="622"/>
      <c r="CO38" s="622"/>
      <c r="CP38" s="622"/>
      <c r="CQ38" s="623"/>
      <c r="CR38" s="588">
        <v>3495917</v>
      </c>
      <c r="CS38" s="589"/>
      <c r="CT38" s="589"/>
      <c r="CU38" s="589"/>
      <c r="CV38" s="589"/>
      <c r="CW38" s="589"/>
      <c r="CX38" s="589"/>
      <c r="CY38" s="590"/>
      <c r="CZ38" s="591">
        <v>12.6</v>
      </c>
      <c r="DA38" s="609"/>
      <c r="DB38" s="609"/>
      <c r="DC38" s="610"/>
      <c r="DD38" s="594">
        <v>3164550</v>
      </c>
      <c r="DE38" s="589"/>
      <c r="DF38" s="589"/>
      <c r="DG38" s="589"/>
      <c r="DH38" s="589"/>
      <c r="DI38" s="589"/>
      <c r="DJ38" s="589"/>
      <c r="DK38" s="590"/>
      <c r="DL38" s="594">
        <v>2459483</v>
      </c>
      <c r="DM38" s="589"/>
      <c r="DN38" s="589"/>
      <c r="DO38" s="589"/>
      <c r="DP38" s="589"/>
      <c r="DQ38" s="589"/>
      <c r="DR38" s="589"/>
      <c r="DS38" s="589"/>
      <c r="DT38" s="589"/>
      <c r="DU38" s="589"/>
      <c r="DV38" s="590"/>
      <c r="DW38" s="611">
        <v>14.6</v>
      </c>
      <c r="DX38" s="612"/>
      <c r="DY38" s="612"/>
      <c r="DZ38" s="612"/>
      <c r="EA38" s="612"/>
      <c r="EB38" s="612"/>
      <c r="EC38" s="613"/>
    </row>
    <row r="39" spans="2:133" ht="11.25" customHeight="1">
      <c r="AQ39" s="614" t="s">
        <v>316</v>
      </c>
      <c r="AR39" s="615"/>
      <c r="AS39" s="615"/>
      <c r="AT39" s="615"/>
      <c r="AU39" s="615"/>
      <c r="AV39" s="615"/>
      <c r="AW39" s="615"/>
      <c r="AX39" s="615"/>
      <c r="AY39" s="616"/>
      <c r="AZ39" s="588">
        <v>38043</v>
      </c>
      <c r="BA39" s="589"/>
      <c r="BB39" s="589"/>
      <c r="BC39" s="589"/>
      <c r="BD39" s="607"/>
      <c r="BE39" s="607"/>
      <c r="BF39" s="617"/>
      <c r="BG39" s="618" t="s">
        <v>317</v>
      </c>
      <c r="BH39" s="619"/>
      <c r="BI39" s="619"/>
      <c r="BJ39" s="619"/>
      <c r="BK39" s="619"/>
      <c r="BL39" s="187"/>
      <c r="BM39" s="622" t="s">
        <v>318</v>
      </c>
      <c r="BN39" s="622"/>
      <c r="BO39" s="622"/>
      <c r="BP39" s="622"/>
      <c r="BQ39" s="622"/>
      <c r="BR39" s="622"/>
      <c r="BS39" s="622"/>
      <c r="BT39" s="622"/>
      <c r="BU39" s="623"/>
      <c r="BV39" s="588">
        <v>92</v>
      </c>
      <c r="BW39" s="589"/>
      <c r="BX39" s="589"/>
      <c r="BY39" s="589"/>
      <c r="BZ39" s="589"/>
      <c r="CA39" s="589"/>
      <c r="CB39" s="624"/>
      <c r="CD39" s="625" t="s">
        <v>319</v>
      </c>
      <c r="CE39" s="622"/>
      <c r="CF39" s="622"/>
      <c r="CG39" s="622"/>
      <c r="CH39" s="622"/>
      <c r="CI39" s="622"/>
      <c r="CJ39" s="622"/>
      <c r="CK39" s="622"/>
      <c r="CL39" s="622"/>
      <c r="CM39" s="622"/>
      <c r="CN39" s="622"/>
      <c r="CO39" s="622"/>
      <c r="CP39" s="622"/>
      <c r="CQ39" s="623"/>
      <c r="CR39" s="588">
        <v>1113883</v>
      </c>
      <c r="CS39" s="607"/>
      <c r="CT39" s="607"/>
      <c r="CU39" s="607"/>
      <c r="CV39" s="607"/>
      <c r="CW39" s="607"/>
      <c r="CX39" s="607"/>
      <c r="CY39" s="608"/>
      <c r="CZ39" s="591">
        <v>4</v>
      </c>
      <c r="DA39" s="609"/>
      <c r="DB39" s="609"/>
      <c r="DC39" s="610"/>
      <c r="DD39" s="594">
        <v>1102000</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320</v>
      </c>
      <c r="AR40" s="615"/>
      <c r="AS40" s="615"/>
      <c r="AT40" s="615"/>
      <c r="AU40" s="615"/>
      <c r="AV40" s="615"/>
      <c r="AW40" s="615"/>
      <c r="AX40" s="615"/>
      <c r="AY40" s="616"/>
      <c r="AZ40" s="588">
        <v>818903</v>
      </c>
      <c r="BA40" s="589"/>
      <c r="BB40" s="589"/>
      <c r="BC40" s="589"/>
      <c r="BD40" s="607"/>
      <c r="BE40" s="607"/>
      <c r="BF40" s="617"/>
      <c r="BG40" s="618"/>
      <c r="BH40" s="619"/>
      <c r="BI40" s="619"/>
      <c r="BJ40" s="619"/>
      <c r="BK40" s="619"/>
      <c r="BL40" s="187"/>
      <c r="BM40" s="622" t="s">
        <v>321</v>
      </c>
      <c r="BN40" s="622"/>
      <c r="BO40" s="622"/>
      <c r="BP40" s="622"/>
      <c r="BQ40" s="622"/>
      <c r="BR40" s="622"/>
      <c r="BS40" s="622"/>
      <c r="BT40" s="622"/>
      <c r="BU40" s="623"/>
      <c r="BV40" s="588">
        <v>106</v>
      </c>
      <c r="BW40" s="589"/>
      <c r="BX40" s="589"/>
      <c r="BY40" s="589"/>
      <c r="BZ40" s="589"/>
      <c r="CA40" s="589"/>
      <c r="CB40" s="624"/>
      <c r="CD40" s="625" t="s">
        <v>322</v>
      </c>
      <c r="CE40" s="622"/>
      <c r="CF40" s="622"/>
      <c r="CG40" s="622"/>
      <c r="CH40" s="622"/>
      <c r="CI40" s="622"/>
      <c r="CJ40" s="622"/>
      <c r="CK40" s="622"/>
      <c r="CL40" s="622"/>
      <c r="CM40" s="622"/>
      <c r="CN40" s="622"/>
      <c r="CO40" s="622"/>
      <c r="CP40" s="622"/>
      <c r="CQ40" s="623"/>
      <c r="CR40" s="588">
        <v>469470</v>
      </c>
      <c r="CS40" s="589"/>
      <c r="CT40" s="589"/>
      <c r="CU40" s="589"/>
      <c r="CV40" s="589"/>
      <c r="CW40" s="589"/>
      <c r="CX40" s="589"/>
      <c r="CY40" s="590"/>
      <c r="CZ40" s="591">
        <v>1.7</v>
      </c>
      <c r="DA40" s="609"/>
      <c r="DB40" s="609"/>
      <c r="DC40" s="610"/>
      <c r="DD40" s="594" t="s">
        <v>109</v>
      </c>
      <c r="DE40" s="589"/>
      <c r="DF40" s="589"/>
      <c r="DG40" s="589"/>
      <c r="DH40" s="589"/>
      <c r="DI40" s="589"/>
      <c r="DJ40" s="589"/>
      <c r="DK40" s="590"/>
      <c r="DL40" s="594" t="s">
        <v>109</v>
      </c>
      <c r="DM40" s="589"/>
      <c r="DN40" s="589"/>
      <c r="DO40" s="589"/>
      <c r="DP40" s="589"/>
      <c r="DQ40" s="589"/>
      <c r="DR40" s="589"/>
      <c r="DS40" s="589"/>
      <c r="DT40" s="589"/>
      <c r="DU40" s="589"/>
      <c r="DV40" s="590"/>
      <c r="DW40" s="611" t="s">
        <v>109</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323</v>
      </c>
      <c r="AR41" s="627"/>
      <c r="AS41" s="627"/>
      <c r="AT41" s="627"/>
      <c r="AU41" s="627"/>
      <c r="AV41" s="627"/>
      <c r="AW41" s="627"/>
      <c r="AX41" s="627"/>
      <c r="AY41" s="628"/>
      <c r="AZ41" s="572">
        <v>1625418</v>
      </c>
      <c r="BA41" s="629"/>
      <c r="BB41" s="629"/>
      <c r="BC41" s="629"/>
      <c r="BD41" s="573"/>
      <c r="BE41" s="573"/>
      <c r="BF41" s="630"/>
      <c r="BG41" s="620"/>
      <c r="BH41" s="621"/>
      <c r="BI41" s="621"/>
      <c r="BJ41" s="621"/>
      <c r="BK41" s="621"/>
      <c r="BL41" s="189"/>
      <c r="BM41" s="627" t="s">
        <v>324</v>
      </c>
      <c r="BN41" s="627"/>
      <c r="BO41" s="627"/>
      <c r="BP41" s="627"/>
      <c r="BQ41" s="627"/>
      <c r="BR41" s="627"/>
      <c r="BS41" s="627"/>
      <c r="BT41" s="627"/>
      <c r="BU41" s="628"/>
      <c r="BV41" s="572">
        <v>337</v>
      </c>
      <c r="BW41" s="629"/>
      <c r="BX41" s="629"/>
      <c r="BY41" s="629"/>
      <c r="BZ41" s="629"/>
      <c r="CA41" s="629"/>
      <c r="CB41" s="631"/>
      <c r="CD41" s="625" t="s">
        <v>325</v>
      </c>
      <c r="CE41" s="622"/>
      <c r="CF41" s="622"/>
      <c r="CG41" s="622"/>
      <c r="CH41" s="622"/>
      <c r="CI41" s="622"/>
      <c r="CJ41" s="622"/>
      <c r="CK41" s="622"/>
      <c r="CL41" s="622"/>
      <c r="CM41" s="622"/>
      <c r="CN41" s="622"/>
      <c r="CO41" s="622"/>
      <c r="CP41" s="622"/>
      <c r="CQ41" s="623"/>
      <c r="CR41" s="588" t="s">
        <v>211</v>
      </c>
      <c r="CS41" s="607"/>
      <c r="CT41" s="607"/>
      <c r="CU41" s="607"/>
      <c r="CV41" s="607"/>
      <c r="CW41" s="607"/>
      <c r="CX41" s="607"/>
      <c r="CY41" s="608"/>
      <c r="CZ41" s="591" t="s">
        <v>211</v>
      </c>
      <c r="DA41" s="609"/>
      <c r="DB41" s="609"/>
      <c r="DC41" s="610"/>
      <c r="DD41" s="594" t="s">
        <v>211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327</v>
      </c>
      <c r="CE42" s="586"/>
      <c r="CF42" s="586"/>
      <c r="CG42" s="586"/>
      <c r="CH42" s="586"/>
      <c r="CI42" s="586"/>
      <c r="CJ42" s="586"/>
      <c r="CK42" s="586"/>
      <c r="CL42" s="586"/>
      <c r="CM42" s="586"/>
      <c r="CN42" s="586"/>
      <c r="CO42" s="586"/>
      <c r="CP42" s="586"/>
      <c r="CQ42" s="587"/>
      <c r="CR42" s="588">
        <v>3301121</v>
      </c>
      <c r="CS42" s="589"/>
      <c r="CT42" s="589"/>
      <c r="CU42" s="589"/>
      <c r="CV42" s="589"/>
      <c r="CW42" s="589"/>
      <c r="CX42" s="589"/>
      <c r="CY42" s="590"/>
      <c r="CZ42" s="591">
        <v>11.9</v>
      </c>
      <c r="DA42" s="592"/>
      <c r="DB42" s="592"/>
      <c r="DC42" s="593"/>
      <c r="DD42" s="594">
        <v>723821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329</v>
      </c>
      <c r="CE43" s="586"/>
      <c r="CF43" s="586"/>
      <c r="CG43" s="586"/>
      <c r="CH43" s="586"/>
      <c r="CI43" s="586"/>
      <c r="CJ43" s="586"/>
      <c r="CK43" s="586"/>
      <c r="CL43" s="586"/>
      <c r="CM43" s="586"/>
      <c r="CN43" s="586"/>
      <c r="CO43" s="586"/>
      <c r="CP43" s="586"/>
      <c r="CQ43" s="587"/>
      <c r="CR43" s="588">
        <v>55818</v>
      </c>
      <c r="CS43" s="607"/>
      <c r="CT43" s="607"/>
      <c r="CU43" s="607"/>
      <c r="CV43" s="607"/>
      <c r="CW43" s="607"/>
      <c r="CX43" s="607"/>
      <c r="CY43" s="608"/>
      <c r="CZ43" s="591">
        <v>0.2</v>
      </c>
      <c r="DA43" s="609"/>
      <c r="DB43" s="609"/>
      <c r="DC43" s="610"/>
      <c r="DD43" s="594">
        <v>54823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330</v>
      </c>
      <c r="CD44" s="601" t="s">
        <v>283</v>
      </c>
      <c r="CE44" s="602"/>
      <c r="CF44" s="585" t="s">
        <v>331</v>
      </c>
      <c r="CG44" s="586"/>
      <c r="CH44" s="586"/>
      <c r="CI44" s="586"/>
      <c r="CJ44" s="586"/>
      <c r="CK44" s="586"/>
      <c r="CL44" s="586"/>
      <c r="CM44" s="586"/>
      <c r="CN44" s="586"/>
      <c r="CO44" s="586"/>
      <c r="CP44" s="586"/>
      <c r="CQ44" s="587"/>
      <c r="CR44" s="588">
        <v>3242055</v>
      </c>
      <c r="CS44" s="589"/>
      <c r="CT44" s="589"/>
      <c r="CU44" s="589"/>
      <c r="CV44" s="589"/>
      <c r="CW44" s="589"/>
      <c r="CX44" s="589"/>
      <c r="CY44" s="590"/>
      <c r="CZ44" s="591">
        <v>11.7</v>
      </c>
      <c r="DA44" s="592"/>
      <c r="DB44" s="592"/>
      <c r="DC44" s="593"/>
      <c r="DD44" s="594">
        <v>717300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332</v>
      </c>
      <c r="CG45" s="586"/>
      <c r="CH45" s="586"/>
      <c r="CI45" s="586"/>
      <c r="CJ45" s="586"/>
      <c r="CK45" s="586"/>
      <c r="CL45" s="586"/>
      <c r="CM45" s="586"/>
      <c r="CN45" s="586"/>
      <c r="CO45" s="586"/>
      <c r="CP45" s="586"/>
      <c r="CQ45" s="587"/>
      <c r="CR45" s="588">
        <v>1506981</v>
      </c>
      <c r="CS45" s="607"/>
      <c r="CT45" s="607"/>
      <c r="CU45" s="607"/>
      <c r="CV45" s="607"/>
      <c r="CW45" s="607"/>
      <c r="CX45" s="607"/>
      <c r="CY45" s="608"/>
      <c r="CZ45" s="591">
        <v>5.4</v>
      </c>
      <c r="DA45" s="609"/>
      <c r="DB45" s="609"/>
      <c r="DC45" s="610"/>
      <c r="DD45" s="594">
        <v>59615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333</v>
      </c>
      <c r="CG46" s="586"/>
      <c r="CH46" s="586"/>
      <c r="CI46" s="586"/>
      <c r="CJ46" s="586"/>
      <c r="CK46" s="586"/>
      <c r="CL46" s="586"/>
      <c r="CM46" s="586"/>
      <c r="CN46" s="586"/>
      <c r="CO46" s="586"/>
      <c r="CP46" s="586"/>
      <c r="CQ46" s="587"/>
      <c r="CR46" s="588">
        <v>1688632</v>
      </c>
      <c r="CS46" s="589"/>
      <c r="CT46" s="589"/>
      <c r="CU46" s="589"/>
      <c r="CV46" s="589"/>
      <c r="CW46" s="589"/>
      <c r="CX46" s="589"/>
      <c r="CY46" s="590"/>
      <c r="CZ46" s="591">
        <v>6.1</v>
      </c>
      <c r="DA46" s="592"/>
      <c r="DB46" s="592"/>
      <c r="DC46" s="593"/>
      <c r="DD46" s="594">
        <v>647843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334</v>
      </c>
      <c r="CG47" s="586"/>
      <c r="CH47" s="586"/>
      <c r="CI47" s="586"/>
      <c r="CJ47" s="586"/>
      <c r="CK47" s="586"/>
      <c r="CL47" s="586"/>
      <c r="CM47" s="586"/>
      <c r="CN47" s="586"/>
      <c r="CO47" s="586"/>
      <c r="CP47" s="586"/>
      <c r="CQ47" s="587"/>
      <c r="CR47" s="588">
        <v>59066</v>
      </c>
      <c r="CS47" s="607"/>
      <c r="CT47" s="607"/>
      <c r="CU47" s="607"/>
      <c r="CV47" s="607"/>
      <c r="CW47" s="607"/>
      <c r="CX47" s="607"/>
      <c r="CY47" s="608"/>
      <c r="CZ47" s="591">
        <v>0.2</v>
      </c>
      <c r="DA47" s="609"/>
      <c r="DB47" s="609"/>
      <c r="DC47" s="610"/>
      <c r="DD47" s="594">
        <v>6521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335</v>
      </c>
      <c r="CG48" s="586"/>
      <c r="CH48" s="586"/>
      <c r="CI48" s="586"/>
      <c r="CJ48" s="586"/>
      <c r="CK48" s="586"/>
      <c r="CL48" s="586"/>
      <c r="CM48" s="586"/>
      <c r="CN48" s="586"/>
      <c r="CO48" s="586"/>
      <c r="CP48" s="586"/>
      <c r="CQ48" s="587"/>
      <c r="CR48" s="588" t="s">
        <v>109</v>
      </c>
      <c r="CS48" s="589"/>
      <c r="CT48" s="589"/>
      <c r="CU48" s="589"/>
      <c r="CV48" s="589"/>
      <c r="CW48" s="589"/>
      <c r="CX48" s="589"/>
      <c r="CY48" s="590"/>
      <c r="CZ48" s="591" t="s">
        <v>109</v>
      </c>
      <c r="DA48" s="592"/>
      <c r="DB48" s="592"/>
      <c r="DC48" s="593"/>
      <c r="DD48" s="594" t="s">
        <v>109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336</v>
      </c>
      <c r="CE49" s="570"/>
      <c r="CF49" s="570"/>
      <c r="CG49" s="570"/>
      <c r="CH49" s="570"/>
      <c r="CI49" s="570"/>
      <c r="CJ49" s="570"/>
      <c r="CK49" s="570"/>
      <c r="CL49" s="570"/>
      <c r="CM49" s="570"/>
      <c r="CN49" s="570"/>
      <c r="CO49" s="570"/>
      <c r="CP49" s="570"/>
      <c r="CQ49" s="571"/>
      <c r="CR49" s="572">
        <v>27682691</v>
      </c>
      <c r="CS49" s="573"/>
      <c r="CT49" s="573"/>
      <c r="CU49" s="573"/>
      <c r="CV49" s="573"/>
      <c r="CW49" s="573"/>
      <c r="CX49" s="573"/>
      <c r="CY49" s="574"/>
      <c r="CZ49" s="575">
        <v>100</v>
      </c>
      <c r="DA49" s="576"/>
      <c r="DB49" s="576"/>
      <c r="DC49" s="577"/>
      <c r="DD49" s="578">
        <v>19259563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338</v>
      </c>
      <c r="DK2" s="1107"/>
      <c r="DL2" s="1107"/>
      <c r="DM2" s="1107"/>
      <c r="DN2" s="1107"/>
      <c r="DO2" s="1108"/>
      <c r="DP2" s="200"/>
      <c r="DQ2" s="1106" t="s">
        <v>339</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342</v>
      </c>
      <c r="B5" s="992"/>
      <c r="C5" s="992"/>
      <c r="D5" s="992"/>
      <c r="E5" s="992"/>
      <c r="F5" s="992"/>
      <c r="G5" s="992"/>
      <c r="H5" s="992"/>
      <c r="I5" s="992"/>
      <c r="J5" s="992"/>
      <c r="K5" s="992"/>
      <c r="L5" s="992"/>
      <c r="M5" s="992"/>
      <c r="N5" s="992"/>
      <c r="O5" s="992"/>
      <c r="P5" s="993"/>
      <c r="Q5" s="997" t="s">
        <v>343</v>
      </c>
      <c r="R5" s="998"/>
      <c r="S5" s="998"/>
      <c r="T5" s="998"/>
      <c r="U5" s="999"/>
      <c r="V5" s="997" t="s">
        <v>344</v>
      </c>
      <c r="W5" s="998"/>
      <c r="X5" s="998"/>
      <c r="Y5" s="998"/>
      <c r="Z5" s="999"/>
      <c r="AA5" s="997" t="s">
        <v>345</v>
      </c>
      <c r="AB5" s="998"/>
      <c r="AC5" s="998"/>
      <c r="AD5" s="998"/>
      <c r="AE5" s="998"/>
      <c r="AF5" s="1109" t="s">
        <v>346</v>
      </c>
      <c r="AG5" s="998"/>
      <c r="AH5" s="998"/>
      <c r="AI5" s="998"/>
      <c r="AJ5" s="1013"/>
      <c r="AK5" s="998" t="s">
        <v>347</v>
      </c>
      <c r="AL5" s="998"/>
      <c r="AM5" s="998"/>
      <c r="AN5" s="998"/>
      <c r="AO5" s="999"/>
      <c r="AP5" s="997" t="s">
        <v>348</v>
      </c>
      <c r="AQ5" s="998"/>
      <c r="AR5" s="998"/>
      <c r="AS5" s="998"/>
      <c r="AT5" s="999"/>
      <c r="AU5" s="997" t="s">
        <v>349</v>
      </c>
      <c r="AV5" s="998"/>
      <c r="AW5" s="998"/>
      <c r="AX5" s="998"/>
      <c r="AY5" s="1013"/>
      <c r="AZ5" s="207"/>
      <c r="BA5" s="207"/>
      <c r="BB5" s="207"/>
      <c r="BC5" s="207"/>
      <c r="BD5" s="207"/>
      <c r="BE5" s="208"/>
      <c r="BF5" s="208"/>
      <c r="BG5" s="208"/>
      <c r="BH5" s="208"/>
      <c r="BI5" s="208"/>
      <c r="BJ5" s="208"/>
      <c r="BK5" s="208"/>
      <c r="BL5" s="208"/>
      <c r="BM5" s="208"/>
      <c r="BN5" s="208"/>
      <c r="BO5" s="208"/>
      <c r="BP5" s="208"/>
      <c r="BQ5" s="991" t="s">
        <v>350</v>
      </c>
      <c r="BR5" s="992"/>
      <c r="BS5" s="992"/>
      <c r="BT5" s="992"/>
      <c r="BU5" s="992"/>
      <c r="BV5" s="992"/>
      <c r="BW5" s="992"/>
      <c r="BX5" s="992"/>
      <c r="BY5" s="992"/>
      <c r="BZ5" s="992"/>
      <c r="CA5" s="992"/>
      <c r="CB5" s="992"/>
      <c r="CC5" s="992"/>
      <c r="CD5" s="992"/>
      <c r="CE5" s="992"/>
      <c r="CF5" s="992"/>
      <c r="CG5" s="993"/>
      <c r="CH5" s="997" t="s">
        <v>351</v>
      </c>
      <c r="CI5" s="998"/>
      <c r="CJ5" s="998"/>
      <c r="CK5" s="998"/>
      <c r="CL5" s="999"/>
      <c r="CM5" s="997" t="s">
        <v>352</v>
      </c>
      <c r="CN5" s="998"/>
      <c r="CO5" s="998"/>
      <c r="CP5" s="998"/>
      <c r="CQ5" s="999"/>
      <c r="CR5" s="997" t="s">
        <v>353</v>
      </c>
      <c r="CS5" s="998"/>
      <c r="CT5" s="998"/>
      <c r="CU5" s="998"/>
      <c r="CV5" s="999"/>
      <c r="CW5" s="997" t="s">
        <v>354</v>
      </c>
      <c r="CX5" s="998"/>
      <c r="CY5" s="998"/>
      <c r="CZ5" s="998"/>
      <c r="DA5" s="999"/>
      <c r="DB5" s="997" t="s">
        <v>355</v>
      </c>
      <c r="DC5" s="998"/>
      <c r="DD5" s="998"/>
      <c r="DE5" s="998"/>
      <c r="DF5" s="999"/>
      <c r="DG5" s="1094" t="s">
        <v>356</v>
      </c>
      <c r="DH5" s="1095"/>
      <c r="DI5" s="1095"/>
      <c r="DJ5" s="1095"/>
      <c r="DK5" s="1096"/>
      <c r="DL5" s="1094" t="s">
        <v>357</v>
      </c>
      <c r="DM5" s="1095"/>
      <c r="DN5" s="1095"/>
      <c r="DO5" s="1095"/>
      <c r="DP5" s="1096"/>
      <c r="DQ5" s="997" t="s">
        <v>358</v>
      </c>
      <c r="DR5" s="998"/>
      <c r="DS5" s="998"/>
      <c r="DT5" s="998"/>
      <c r="DU5" s="999"/>
      <c r="DV5" s="997" t="s">
        <v>349</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359</v>
      </c>
      <c r="C7" s="1047"/>
      <c r="D7" s="1047"/>
      <c r="E7" s="1047"/>
      <c r="F7" s="1047"/>
      <c r="G7" s="1047"/>
      <c r="H7" s="1047"/>
      <c r="I7" s="1047"/>
      <c r="J7" s="1047"/>
      <c r="K7" s="1047"/>
      <c r="L7" s="1047"/>
      <c r="M7" s="1047"/>
      <c r="N7" s="1047"/>
      <c r="O7" s="1047"/>
      <c r="P7" s="1048"/>
      <c r="Q7" s="1100">
        <v>29266</v>
      </c>
      <c r="R7" s="1101"/>
      <c r="S7" s="1101"/>
      <c r="T7" s="1101"/>
      <c r="U7" s="1101"/>
      <c r="V7" s="1101">
        <v>27651</v>
      </c>
      <c r="W7" s="1101"/>
      <c r="X7" s="1101"/>
      <c r="Y7" s="1101"/>
      <c r="Z7" s="1101"/>
      <c r="AA7" s="1101">
        <v>1615</v>
      </c>
      <c r="AB7" s="1101"/>
      <c r="AC7" s="1101"/>
      <c r="AD7" s="1101"/>
      <c r="AE7" s="1102"/>
      <c r="AF7" s="1103">
        <v>1519</v>
      </c>
      <c r="AG7" s="1104"/>
      <c r="AH7" s="1104"/>
      <c r="AI7" s="1104"/>
      <c r="AJ7" s="1105"/>
      <c r="AK7" s="1087">
        <v>1725</v>
      </c>
      <c r="AL7" s="1088"/>
      <c r="AM7" s="1088"/>
      <c r="AN7" s="1088"/>
      <c r="AO7" s="1088"/>
      <c r="AP7" s="1088">
        <v>18682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548</v>
      </c>
      <c r="BT7" s="1092"/>
      <c r="BU7" s="1092"/>
      <c r="BV7" s="1092"/>
      <c r="BW7" s="1092"/>
      <c r="BX7" s="1092"/>
      <c r="BY7" s="1092"/>
      <c r="BZ7" s="1092"/>
      <c r="CA7" s="1092"/>
      <c r="CB7" s="1092"/>
      <c r="CC7" s="1092"/>
      <c r="CD7" s="1092"/>
      <c r="CE7" s="1092"/>
      <c r="CF7" s="1092"/>
      <c r="CG7" s="1093"/>
      <c r="CH7" s="1084">
        <v>4</v>
      </c>
      <c r="CI7" s="1085"/>
      <c r="CJ7" s="1085"/>
      <c r="CK7" s="1085"/>
      <c r="CL7" s="1086"/>
      <c r="CM7" s="1084">
        <v>60</v>
      </c>
      <c r="CN7" s="1085"/>
      <c r="CO7" s="1085"/>
      <c r="CP7" s="1085"/>
      <c r="CQ7" s="1086"/>
      <c r="CR7" s="1084">
        <v>21</v>
      </c>
      <c r="CS7" s="1085"/>
      <c r="CT7" s="1085"/>
      <c r="CU7" s="1085"/>
      <c r="CV7" s="1086"/>
      <c r="CW7" s="1084">
        <v>15</v>
      </c>
      <c r="CX7" s="1085"/>
      <c r="CY7" s="1085"/>
      <c r="CZ7" s="1085"/>
      <c r="DA7" s="1086"/>
      <c r="DB7" s="1084" t="s">
        <v>549</v>
      </c>
      <c r="DC7" s="1085"/>
      <c r="DD7" s="1085"/>
      <c r="DE7" s="1085"/>
      <c r="DF7" s="1086"/>
      <c r="DG7" s="1084" t="s">
        <v>549</v>
      </c>
      <c r="DH7" s="1085"/>
      <c r="DI7" s="1085"/>
      <c r="DJ7" s="1085"/>
      <c r="DK7" s="1086"/>
      <c r="DL7" s="1084" t="s">
        <v>549</v>
      </c>
      <c r="DM7" s="1085"/>
      <c r="DN7" s="1085"/>
      <c r="DO7" s="1085"/>
      <c r="DP7" s="1086"/>
      <c r="DQ7" s="1084" t="s">
        <v>549</v>
      </c>
      <c r="DR7" s="1085"/>
      <c r="DS7" s="1085"/>
      <c r="DT7" s="1085"/>
      <c r="DU7" s="1086"/>
      <c r="DV7" s="1111"/>
      <c r="DW7" s="1112"/>
      <c r="DX7" s="1112"/>
      <c r="DY7" s="1112"/>
      <c r="DZ7" s="1113"/>
      <c r="EA7" s="205"/>
    </row>
    <row r="8" spans="1:131" s="206" customFormat="1" ht="26.25" customHeight="1">
      <c r="A8" s="212">
        <v>2</v>
      </c>
      <c r="B8" s="1027" t="s">
        <v>360</v>
      </c>
      <c r="C8" s="1028"/>
      <c r="D8" s="1028"/>
      <c r="E8" s="1028"/>
      <c r="F8" s="1028"/>
      <c r="G8" s="1028"/>
      <c r="H8" s="1028"/>
      <c r="I8" s="1028"/>
      <c r="J8" s="1028"/>
      <c r="K8" s="1028"/>
      <c r="L8" s="1028"/>
      <c r="M8" s="1028"/>
      <c r="N8" s="1028"/>
      <c r="O8" s="1028"/>
      <c r="P8" s="1029"/>
      <c r="Q8" s="1039">
        <v>133</v>
      </c>
      <c r="R8" s="1040"/>
      <c r="S8" s="1040"/>
      <c r="T8" s="1040"/>
      <c r="U8" s="1040"/>
      <c r="V8" s="1040">
        <v>133</v>
      </c>
      <c r="W8" s="1040"/>
      <c r="X8" s="1040"/>
      <c r="Y8" s="1040"/>
      <c r="Z8" s="1040"/>
      <c r="AA8" s="1040" t="s">
        <v>552</v>
      </c>
      <c r="AB8" s="1040"/>
      <c r="AC8" s="1040"/>
      <c r="AD8" s="1040"/>
      <c r="AE8" s="1041"/>
      <c r="AF8" s="1033" t="s">
        <v>539</v>
      </c>
      <c r="AG8" s="1034"/>
      <c r="AH8" s="1034"/>
      <c r="AI8" s="1034"/>
      <c r="AJ8" s="1035"/>
      <c r="AK8" s="1082">
        <v>101</v>
      </c>
      <c r="AL8" s="1083"/>
      <c r="AM8" s="1083"/>
      <c r="AN8" s="1083"/>
      <c r="AO8" s="1083"/>
      <c r="AP8" s="1083">
        <v>1235</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157</v>
      </c>
      <c r="CI8" s="986"/>
      <c r="CJ8" s="986"/>
      <c r="CK8" s="986"/>
      <c r="CL8" s="987"/>
      <c r="CM8" s="985">
        <v>2001</v>
      </c>
      <c r="CN8" s="986"/>
      <c r="CO8" s="986"/>
      <c r="CP8" s="986"/>
      <c r="CQ8" s="987"/>
      <c r="CR8" s="985">
        <v>180</v>
      </c>
      <c r="CS8" s="986"/>
      <c r="CT8" s="986"/>
      <c r="CU8" s="986"/>
      <c r="CV8" s="987"/>
      <c r="CW8" s="985">
        <v>0</v>
      </c>
      <c r="CX8" s="986"/>
      <c r="CY8" s="986"/>
      <c r="CZ8" s="986"/>
      <c r="DA8" s="987"/>
      <c r="DB8" s="985" t="s">
        <v>549</v>
      </c>
      <c r="DC8" s="986"/>
      <c r="DD8" s="986"/>
      <c r="DE8" s="986"/>
      <c r="DF8" s="987"/>
      <c r="DG8" s="985" t="s">
        <v>549</v>
      </c>
      <c r="DH8" s="986"/>
      <c r="DI8" s="986"/>
      <c r="DJ8" s="986"/>
      <c r="DK8" s="987"/>
      <c r="DL8" s="985" t="s">
        <v>549</v>
      </c>
      <c r="DM8" s="986"/>
      <c r="DN8" s="986"/>
      <c r="DO8" s="986"/>
      <c r="DP8" s="987"/>
      <c r="DQ8" s="985" t="s">
        <v>549</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15</v>
      </c>
      <c r="CI9" s="986"/>
      <c r="CJ9" s="986"/>
      <c r="CK9" s="986"/>
      <c r="CL9" s="987"/>
      <c r="CM9" s="985">
        <v>1067</v>
      </c>
      <c r="CN9" s="986"/>
      <c r="CO9" s="986"/>
      <c r="CP9" s="986"/>
      <c r="CQ9" s="987"/>
      <c r="CR9" s="985">
        <v>1087</v>
      </c>
      <c r="CS9" s="986"/>
      <c r="CT9" s="986"/>
      <c r="CU9" s="986"/>
      <c r="CV9" s="987"/>
      <c r="CW9" s="985">
        <v>377</v>
      </c>
      <c r="CX9" s="986"/>
      <c r="CY9" s="986"/>
      <c r="CZ9" s="986"/>
      <c r="DA9" s="987"/>
      <c r="DB9" s="985" t="s">
        <v>549</v>
      </c>
      <c r="DC9" s="986"/>
      <c r="DD9" s="986"/>
      <c r="DE9" s="986"/>
      <c r="DF9" s="987"/>
      <c r="DG9" s="985" t="s">
        <v>549</v>
      </c>
      <c r="DH9" s="986"/>
      <c r="DI9" s="986"/>
      <c r="DJ9" s="986"/>
      <c r="DK9" s="987"/>
      <c r="DL9" s="985" t="s">
        <v>549</v>
      </c>
      <c r="DM9" s="986"/>
      <c r="DN9" s="986"/>
      <c r="DO9" s="986"/>
      <c r="DP9" s="987"/>
      <c r="DQ9" s="985" t="s">
        <v>549</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362</v>
      </c>
      <c r="B23" s="940" t="s">
        <v>363</v>
      </c>
      <c r="C23" s="941"/>
      <c r="D23" s="941"/>
      <c r="E23" s="941"/>
      <c r="F23" s="941"/>
      <c r="G23" s="941"/>
      <c r="H23" s="941"/>
      <c r="I23" s="941"/>
      <c r="J23" s="941"/>
      <c r="K23" s="941"/>
      <c r="L23" s="941"/>
      <c r="M23" s="941"/>
      <c r="N23" s="941"/>
      <c r="O23" s="941"/>
      <c r="P23" s="942"/>
      <c r="Q23" s="1064">
        <v>29298</v>
      </c>
      <c r="R23" s="1065"/>
      <c r="S23" s="1065"/>
      <c r="T23" s="1065"/>
      <c r="U23" s="1065"/>
      <c r="V23" s="1065">
        <v>27683</v>
      </c>
      <c r="W23" s="1065"/>
      <c r="X23" s="1065"/>
      <c r="Y23" s="1065"/>
      <c r="Z23" s="1065"/>
      <c r="AA23" s="1065">
        <v>1615</v>
      </c>
      <c r="AB23" s="1065"/>
      <c r="AC23" s="1065"/>
      <c r="AD23" s="1065"/>
      <c r="AE23" s="1066"/>
      <c r="AF23" s="1067">
        <v>1519</v>
      </c>
      <c r="AG23" s="1065"/>
      <c r="AH23" s="1065"/>
      <c r="AI23" s="1065"/>
      <c r="AJ23" s="1068"/>
      <c r="AK23" s="1069"/>
      <c r="AL23" s="1070"/>
      <c r="AM23" s="1070"/>
      <c r="AN23" s="1070"/>
      <c r="AO23" s="1070"/>
      <c r="AP23" s="1065">
        <v>19917</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342</v>
      </c>
      <c r="B26" s="992"/>
      <c r="C26" s="992"/>
      <c r="D26" s="992"/>
      <c r="E26" s="992"/>
      <c r="F26" s="992"/>
      <c r="G26" s="992"/>
      <c r="H26" s="992"/>
      <c r="I26" s="992"/>
      <c r="J26" s="992"/>
      <c r="K26" s="992"/>
      <c r="L26" s="992"/>
      <c r="M26" s="992"/>
      <c r="N26" s="992"/>
      <c r="O26" s="992"/>
      <c r="P26" s="993"/>
      <c r="Q26" s="997" t="s">
        <v>366</v>
      </c>
      <c r="R26" s="998"/>
      <c r="S26" s="998"/>
      <c r="T26" s="998"/>
      <c r="U26" s="999"/>
      <c r="V26" s="997" t="s">
        <v>367</v>
      </c>
      <c r="W26" s="998"/>
      <c r="X26" s="998"/>
      <c r="Y26" s="998"/>
      <c r="Z26" s="999"/>
      <c r="AA26" s="997" t="s">
        <v>368</v>
      </c>
      <c r="AB26" s="998"/>
      <c r="AC26" s="998"/>
      <c r="AD26" s="998"/>
      <c r="AE26" s="998"/>
      <c r="AF26" s="1055" t="s">
        <v>369</v>
      </c>
      <c r="AG26" s="1004"/>
      <c r="AH26" s="1004"/>
      <c r="AI26" s="1004"/>
      <c r="AJ26" s="1056"/>
      <c r="AK26" s="998" t="s">
        <v>370</v>
      </c>
      <c r="AL26" s="998"/>
      <c r="AM26" s="998"/>
      <c r="AN26" s="998"/>
      <c r="AO26" s="999"/>
      <c r="AP26" s="997" t="s">
        <v>371</v>
      </c>
      <c r="AQ26" s="998"/>
      <c r="AR26" s="998"/>
      <c r="AS26" s="998"/>
      <c r="AT26" s="999"/>
      <c r="AU26" s="997" t="s">
        <v>372</v>
      </c>
      <c r="AV26" s="998"/>
      <c r="AW26" s="998"/>
      <c r="AX26" s="998"/>
      <c r="AY26" s="999"/>
      <c r="AZ26" s="997" t="s">
        <v>373</v>
      </c>
      <c r="BA26" s="998"/>
      <c r="BB26" s="998"/>
      <c r="BC26" s="998"/>
      <c r="BD26" s="999"/>
      <c r="BE26" s="997" t="s">
        <v>349</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374</v>
      </c>
      <c r="C28" s="1047"/>
      <c r="D28" s="1047"/>
      <c r="E28" s="1047"/>
      <c r="F28" s="1047"/>
      <c r="G28" s="1047"/>
      <c r="H28" s="1047"/>
      <c r="I28" s="1047"/>
      <c r="J28" s="1047"/>
      <c r="K28" s="1047"/>
      <c r="L28" s="1047"/>
      <c r="M28" s="1047"/>
      <c r="N28" s="1047"/>
      <c r="O28" s="1047"/>
      <c r="P28" s="1048"/>
      <c r="Q28" s="1049">
        <v>8200</v>
      </c>
      <c r="R28" s="1050"/>
      <c r="S28" s="1050"/>
      <c r="T28" s="1050"/>
      <c r="U28" s="1050"/>
      <c r="V28" s="1050">
        <v>8198</v>
      </c>
      <c r="W28" s="1050"/>
      <c r="X28" s="1050"/>
      <c r="Y28" s="1050"/>
      <c r="Z28" s="1050"/>
      <c r="AA28" s="1050">
        <v>2</v>
      </c>
      <c r="AB28" s="1050"/>
      <c r="AC28" s="1050"/>
      <c r="AD28" s="1050"/>
      <c r="AE28" s="1051"/>
      <c r="AF28" s="1052">
        <v>2</v>
      </c>
      <c r="AG28" s="1050"/>
      <c r="AH28" s="1050"/>
      <c r="AI28" s="1050"/>
      <c r="AJ28" s="1053"/>
      <c r="AK28" s="1054">
        <v>819</v>
      </c>
      <c r="AL28" s="1042"/>
      <c r="AM28" s="1042"/>
      <c r="AN28" s="1042"/>
      <c r="AO28" s="1042"/>
      <c r="AP28" s="1042" t="s">
        <v>552</v>
      </c>
      <c r="AQ28" s="1042"/>
      <c r="AR28" s="1042"/>
      <c r="AS28" s="1042"/>
      <c r="AT28" s="1042"/>
      <c r="AU28" s="1042" t="s">
        <v>540</v>
      </c>
      <c r="AV28" s="1042"/>
      <c r="AW28" s="1042"/>
      <c r="AX28" s="1042"/>
      <c r="AY28" s="1042"/>
      <c r="AZ28" s="1043" t="s">
        <v>540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375</v>
      </c>
      <c r="C29" s="1028"/>
      <c r="D29" s="1028"/>
      <c r="E29" s="1028"/>
      <c r="F29" s="1028"/>
      <c r="G29" s="1028"/>
      <c r="H29" s="1028"/>
      <c r="I29" s="1028"/>
      <c r="J29" s="1028"/>
      <c r="K29" s="1028"/>
      <c r="L29" s="1028"/>
      <c r="M29" s="1028"/>
      <c r="N29" s="1028"/>
      <c r="O29" s="1028"/>
      <c r="P29" s="1029"/>
      <c r="Q29" s="1039">
        <v>27</v>
      </c>
      <c r="R29" s="1040"/>
      <c r="S29" s="1040"/>
      <c r="T29" s="1040"/>
      <c r="U29" s="1040"/>
      <c r="V29" s="1040">
        <v>27</v>
      </c>
      <c r="W29" s="1040"/>
      <c r="X29" s="1040"/>
      <c r="Y29" s="1040"/>
      <c r="Z29" s="1040"/>
      <c r="AA29" s="1040" t="s">
        <v>553</v>
      </c>
      <c r="AB29" s="1040"/>
      <c r="AC29" s="1040"/>
      <c r="AD29" s="1040"/>
      <c r="AE29" s="1041"/>
      <c r="AF29" s="1033" t="s">
        <v>109</v>
      </c>
      <c r="AG29" s="1034"/>
      <c r="AH29" s="1034"/>
      <c r="AI29" s="1034"/>
      <c r="AJ29" s="1035"/>
      <c r="AK29" s="976">
        <v>17</v>
      </c>
      <c r="AL29" s="967"/>
      <c r="AM29" s="967"/>
      <c r="AN29" s="967"/>
      <c r="AO29" s="967"/>
      <c r="AP29" s="967" t="s">
        <v>552</v>
      </c>
      <c r="AQ29" s="967"/>
      <c r="AR29" s="967"/>
      <c r="AS29" s="967"/>
      <c r="AT29" s="967"/>
      <c r="AU29" s="967" t="s">
        <v>540</v>
      </c>
      <c r="AV29" s="967"/>
      <c r="AW29" s="967"/>
      <c r="AX29" s="967"/>
      <c r="AY29" s="967"/>
      <c r="AZ29" s="1038" t="s">
        <v>540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376</v>
      </c>
      <c r="C30" s="1028"/>
      <c r="D30" s="1028"/>
      <c r="E30" s="1028"/>
      <c r="F30" s="1028"/>
      <c r="G30" s="1028"/>
      <c r="H30" s="1028"/>
      <c r="I30" s="1028"/>
      <c r="J30" s="1028"/>
      <c r="K30" s="1028"/>
      <c r="L30" s="1028"/>
      <c r="M30" s="1028"/>
      <c r="N30" s="1028"/>
      <c r="O30" s="1028"/>
      <c r="P30" s="1029"/>
      <c r="Q30" s="1039">
        <v>5764</v>
      </c>
      <c r="R30" s="1040"/>
      <c r="S30" s="1040"/>
      <c r="T30" s="1040"/>
      <c r="U30" s="1040"/>
      <c r="V30" s="1040">
        <v>5638</v>
      </c>
      <c r="W30" s="1040"/>
      <c r="X30" s="1040"/>
      <c r="Y30" s="1040"/>
      <c r="Z30" s="1040"/>
      <c r="AA30" s="1040">
        <v>126</v>
      </c>
      <c r="AB30" s="1040"/>
      <c r="AC30" s="1040"/>
      <c r="AD30" s="1040"/>
      <c r="AE30" s="1041"/>
      <c r="AF30" s="1033">
        <v>126</v>
      </c>
      <c r="AG30" s="1034"/>
      <c r="AH30" s="1034"/>
      <c r="AI30" s="1034"/>
      <c r="AJ30" s="1035"/>
      <c r="AK30" s="976">
        <v>830</v>
      </c>
      <c r="AL30" s="967"/>
      <c r="AM30" s="967"/>
      <c r="AN30" s="967"/>
      <c r="AO30" s="967"/>
      <c r="AP30" s="967" t="s">
        <v>552</v>
      </c>
      <c r="AQ30" s="967"/>
      <c r="AR30" s="967"/>
      <c r="AS30" s="967"/>
      <c r="AT30" s="967"/>
      <c r="AU30" s="967" t="s">
        <v>540</v>
      </c>
      <c r="AV30" s="967"/>
      <c r="AW30" s="967"/>
      <c r="AX30" s="967"/>
      <c r="AY30" s="967"/>
      <c r="AZ30" s="1038" t="s">
        <v>540</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377</v>
      </c>
      <c r="C31" s="1028"/>
      <c r="D31" s="1028"/>
      <c r="E31" s="1028"/>
      <c r="F31" s="1028"/>
      <c r="G31" s="1028"/>
      <c r="H31" s="1028"/>
      <c r="I31" s="1028"/>
      <c r="J31" s="1028"/>
      <c r="K31" s="1028"/>
      <c r="L31" s="1028"/>
      <c r="M31" s="1028"/>
      <c r="N31" s="1028"/>
      <c r="O31" s="1028"/>
      <c r="P31" s="1029"/>
      <c r="Q31" s="1039">
        <v>673</v>
      </c>
      <c r="R31" s="1040"/>
      <c r="S31" s="1040"/>
      <c r="T31" s="1040"/>
      <c r="U31" s="1040"/>
      <c r="V31" s="1040">
        <v>673</v>
      </c>
      <c r="W31" s="1040"/>
      <c r="X31" s="1040"/>
      <c r="Y31" s="1040"/>
      <c r="Z31" s="1040"/>
      <c r="AA31" s="1040">
        <v>0</v>
      </c>
      <c r="AB31" s="1040"/>
      <c r="AC31" s="1040"/>
      <c r="AD31" s="1040"/>
      <c r="AE31" s="1041"/>
      <c r="AF31" s="1033">
        <v>0</v>
      </c>
      <c r="AG31" s="1034"/>
      <c r="AH31" s="1034"/>
      <c r="AI31" s="1034"/>
      <c r="AJ31" s="1035"/>
      <c r="AK31" s="976">
        <v>156</v>
      </c>
      <c r="AL31" s="967"/>
      <c r="AM31" s="967"/>
      <c r="AN31" s="967"/>
      <c r="AO31" s="967"/>
      <c r="AP31" s="967" t="s">
        <v>553</v>
      </c>
      <c r="AQ31" s="967"/>
      <c r="AR31" s="967"/>
      <c r="AS31" s="967"/>
      <c r="AT31" s="967"/>
      <c r="AU31" s="967" t="s">
        <v>540</v>
      </c>
      <c r="AV31" s="967"/>
      <c r="AW31" s="967"/>
      <c r="AX31" s="967"/>
      <c r="AY31" s="967"/>
      <c r="AZ31" s="1038" t="s">
        <v>540</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378</v>
      </c>
      <c r="C32" s="1028"/>
      <c r="D32" s="1028"/>
      <c r="E32" s="1028"/>
      <c r="F32" s="1028"/>
      <c r="G32" s="1028"/>
      <c r="H32" s="1028"/>
      <c r="I32" s="1028"/>
      <c r="J32" s="1028"/>
      <c r="K32" s="1028"/>
      <c r="L32" s="1028"/>
      <c r="M32" s="1028"/>
      <c r="N32" s="1028"/>
      <c r="O32" s="1028"/>
      <c r="P32" s="1029"/>
      <c r="Q32" s="1039">
        <v>7707</v>
      </c>
      <c r="R32" s="1040"/>
      <c r="S32" s="1040"/>
      <c r="T32" s="1040"/>
      <c r="U32" s="1040"/>
      <c r="V32" s="1040">
        <v>7455</v>
      </c>
      <c r="W32" s="1040"/>
      <c r="X32" s="1040"/>
      <c r="Y32" s="1040"/>
      <c r="Z32" s="1040"/>
      <c r="AA32" s="1040">
        <v>252</v>
      </c>
      <c r="AB32" s="1040"/>
      <c r="AC32" s="1040"/>
      <c r="AD32" s="1040"/>
      <c r="AE32" s="1041"/>
      <c r="AF32" s="1033">
        <v>2351</v>
      </c>
      <c r="AG32" s="1034"/>
      <c r="AH32" s="1034"/>
      <c r="AI32" s="1034"/>
      <c r="AJ32" s="1035"/>
      <c r="AK32" s="976">
        <v>910</v>
      </c>
      <c r="AL32" s="967"/>
      <c r="AM32" s="967"/>
      <c r="AN32" s="967"/>
      <c r="AO32" s="967"/>
      <c r="AP32" s="967">
        <v>4450</v>
      </c>
      <c r="AQ32" s="967"/>
      <c r="AR32" s="967"/>
      <c r="AS32" s="967"/>
      <c r="AT32" s="967"/>
      <c r="AU32" s="967">
        <v>2803</v>
      </c>
      <c r="AV32" s="967"/>
      <c r="AW32" s="967"/>
      <c r="AX32" s="967"/>
      <c r="AY32" s="967"/>
      <c r="AZ32" s="1038" t="s">
        <v>540</v>
      </c>
      <c r="BA32" s="1038"/>
      <c r="BB32" s="1038"/>
      <c r="BC32" s="1038"/>
      <c r="BD32" s="1038"/>
      <c r="BE32" s="1022" t="s">
        <v>379</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380</v>
      </c>
      <c r="C33" s="1028"/>
      <c r="D33" s="1028"/>
      <c r="E33" s="1028"/>
      <c r="F33" s="1028"/>
      <c r="G33" s="1028"/>
      <c r="H33" s="1028"/>
      <c r="I33" s="1028"/>
      <c r="J33" s="1028"/>
      <c r="K33" s="1028"/>
      <c r="L33" s="1028"/>
      <c r="M33" s="1028"/>
      <c r="N33" s="1028"/>
      <c r="O33" s="1028"/>
      <c r="P33" s="1029"/>
      <c r="Q33" s="1039">
        <v>1036</v>
      </c>
      <c r="R33" s="1040"/>
      <c r="S33" s="1040"/>
      <c r="T33" s="1040"/>
      <c r="U33" s="1040"/>
      <c r="V33" s="1040">
        <v>871</v>
      </c>
      <c r="W33" s="1040"/>
      <c r="X33" s="1040"/>
      <c r="Y33" s="1040"/>
      <c r="Z33" s="1040"/>
      <c r="AA33" s="1040">
        <v>165</v>
      </c>
      <c r="AB33" s="1040"/>
      <c r="AC33" s="1040"/>
      <c r="AD33" s="1040"/>
      <c r="AE33" s="1041"/>
      <c r="AF33" s="1033">
        <v>1364</v>
      </c>
      <c r="AG33" s="1034"/>
      <c r="AH33" s="1034"/>
      <c r="AI33" s="1034"/>
      <c r="AJ33" s="1035"/>
      <c r="AK33" s="976">
        <v>6</v>
      </c>
      <c r="AL33" s="967"/>
      <c r="AM33" s="967"/>
      <c r="AN33" s="967"/>
      <c r="AO33" s="967"/>
      <c r="AP33" s="967">
        <v>5466</v>
      </c>
      <c r="AQ33" s="967"/>
      <c r="AR33" s="967"/>
      <c r="AS33" s="967"/>
      <c r="AT33" s="967"/>
      <c r="AU33" s="967">
        <v>0</v>
      </c>
      <c r="AV33" s="967"/>
      <c r="AW33" s="967"/>
      <c r="AX33" s="967"/>
      <c r="AY33" s="967"/>
      <c r="AZ33" s="1038" t="s">
        <v>540</v>
      </c>
      <c r="BA33" s="1038"/>
      <c r="BB33" s="1038"/>
      <c r="BC33" s="1038"/>
      <c r="BD33" s="1038"/>
      <c r="BE33" s="1022" t="s">
        <v>379</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381</v>
      </c>
      <c r="C34" s="1028"/>
      <c r="D34" s="1028"/>
      <c r="E34" s="1028"/>
      <c r="F34" s="1028"/>
      <c r="G34" s="1028"/>
      <c r="H34" s="1028"/>
      <c r="I34" s="1028"/>
      <c r="J34" s="1028"/>
      <c r="K34" s="1028"/>
      <c r="L34" s="1028"/>
      <c r="M34" s="1028"/>
      <c r="N34" s="1028"/>
      <c r="O34" s="1028"/>
      <c r="P34" s="1029"/>
      <c r="Q34" s="1039">
        <v>34</v>
      </c>
      <c r="R34" s="1040"/>
      <c r="S34" s="1040"/>
      <c r="T34" s="1040"/>
      <c r="U34" s="1040"/>
      <c r="V34" s="1040">
        <v>34</v>
      </c>
      <c r="W34" s="1040"/>
      <c r="X34" s="1040"/>
      <c r="Y34" s="1040"/>
      <c r="Z34" s="1040"/>
      <c r="AA34" s="1040" t="s">
        <v>553</v>
      </c>
      <c r="AB34" s="1040"/>
      <c r="AC34" s="1040"/>
      <c r="AD34" s="1040"/>
      <c r="AE34" s="1041"/>
      <c r="AF34" s="1033" t="s">
        <v>109</v>
      </c>
      <c r="AG34" s="1034"/>
      <c r="AH34" s="1034"/>
      <c r="AI34" s="1034"/>
      <c r="AJ34" s="1035"/>
      <c r="AK34" s="976">
        <v>2</v>
      </c>
      <c r="AL34" s="967"/>
      <c r="AM34" s="967"/>
      <c r="AN34" s="967"/>
      <c r="AO34" s="967"/>
      <c r="AP34" s="967">
        <v>102</v>
      </c>
      <c r="AQ34" s="967"/>
      <c r="AR34" s="967"/>
      <c r="AS34" s="967"/>
      <c r="AT34" s="967"/>
      <c r="AU34" s="967">
        <v>6</v>
      </c>
      <c r="AV34" s="967"/>
      <c r="AW34" s="967"/>
      <c r="AX34" s="967"/>
      <c r="AY34" s="967"/>
      <c r="AZ34" s="1038" t="s">
        <v>540</v>
      </c>
      <c r="BA34" s="1038"/>
      <c r="BB34" s="1038"/>
      <c r="BC34" s="1038"/>
      <c r="BD34" s="1038"/>
      <c r="BE34" s="1022" t="s">
        <v>382</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313</v>
      </c>
      <c r="C35" s="1028"/>
      <c r="D35" s="1028"/>
      <c r="E35" s="1028"/>
      <c r="F35" s="1028"/>
      <c r="G35" s="1028"/>
      <c r="H35" s="1028"/>
      <c r="I35" s="1028"/>
      <c r="J35" s="1028"/>
      <c r="K35" s="1028"/>
      <c r="L35" s="1028"/>
      <c r="M35" s="1028"/>
      <c r="N35" s="1028"/>
      <c r="O35" s="1028"/>
      <c r="P35" s="1029"/>
      <c r="Q35" s="1039">
        <v>167</v>
      </c>
      <c r="R35" s="1040"/>
      <c r="S35" s="1040"/>
      <c r="T35" s="1040"/>
      <c r="U35" s="1040"/>
      <c r="V35" s="1040">
        <v>167</v>
      </c>
      <c r="W35" s="1040"/>
      <c r="X35" s="1040"/>
      <c r="Y35" s="1040"/>
      <c r="Z35" s="1040"/>
      <c r="AA35" s="1040" t="s">
        <v>553</v>
      </c>
      <c r="AB35" s="1040"/>
      <c r="AC35" s="1040"/>
      <c r="AD35" s="1040"/>
      <c r="AE35" s="1041"/>
      <c r="AF35" s="1033" t="s">
        <v>109</v>
      </c>
      <c r="AG35" s="1034"/>
      <c r="AH35" s="1034"/>
      <c r="AI35" s="1034"/>
      <c r="AJ35" s="1035"/>
      <c r="AK35" s="976">
        <v>56</v>
      </c>
      <c r="AL35" s="967"/>
      <c r="AM35" s="967"/>
      <c r="AN35" s="967"/>
      <c r="AO35" s="967"/>
      <c r="AP35" s="967">
        <v>1134</v>
      </c>
      <c r="AQ35" s="967"/>
      <c r="AR35" s="967"/>
      <c r="AS35" s="967"/>
      <c r="AT35" s="967"/>
      <c r="AU35" s="967">
        <v>830</v>
      </c>
      <c r="AV35" s="967"/>
      <c r="AW35" s="967"/>
      <c r="AX35" s="967"/>
      <c r="AY35" s="967"/>
      <c r="AZ35" s="1038" t="s">
        <v>540</v>
      </c>
      <c r="BA35" s="1038"/>
      <c r="BB35" s="1038"/>
      <c r="BC35" s="1038"/>
      <c r="BD35" s="1038"/>
      <c r="BE35" s="1022" t="s">
        <v>382</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t="s">
        <v>383</v>
      </c>
      <c r="C36" s="1028"/>
      <c r="D36" s="1028"/>
      <c r="E36" s="1028"/>
      <c r="F36" s="1028"/>
      <c r="G36" s="1028"/>
      <c r="H36" s="1028"/>
      <c r="I36" s="1028"/>
      <c r="J36" s="1028"/>
      <c r="K36" s="1028"/>
      <c r="L36" s="1028"/>
      <c r="M36" s="1028"/>
      <c r="N36" s="1028"/>
      <c r="O36" s="1028"/>
      <c r="P36" s="1029"/>
      <c r="Q36" s="1039">
        <v>2840</v>
      </c>
      <c r="R36" s="1040"/>
      <c r="S36" s="1040"/>
      <c r="T36" s="1040"/>
      <c r="U36" s="1040"/>
      <c r="V36" s="1040">
        <v>2839</v>
      </c>
      <c r="W36" s="1040"/>
      <c r="X36" s="1040"/>
      <c r="Y36" s="1040"/>
      <c r="Z36" s="1040"/>
      <c r="AA36" s="1040">
        <v>1</v>
      </c>
      <c r="AB36" s="1040"/>
      <c r="AC36" s="1040"/>
      <c r="AD36" s="1040"/>
      <c r="AE36" s="1041"/>
      <c r="AF36" s="1033">
        <v>1</v>
      </c>
      <c r="AG36" s="1034"/>
      <c r="AH36" s="1034"/>
      <c r="AI36" s="1034"/>
      <c r="AJ36" s="1035"/>
      <c r="AK36" s="976">
        <v>810</v>
      </c>
      <c r="AL36" s="967"/>
      <c r="AM36" s="967"/>
      <c r="AN36" s="967"/>
      <c r="AO36" s="967"/>
      <c r="AP36" s="967">
        <v>17188</v>
      </c>
      <c r="AQ36" s="967"/>
      <c r="AR36" s="967"/>
      <c r="AS36" s="967"/>
      <c r="AT36" s="967"/>
      <c r="AU36" s="967">
        <v>8594</v>
      </c>
      <c r="AV36" s="967"/>
      <c r="AW36" s="967"/>
      <c r="AX36" s="967"/>
      <c r="AY36" s="967"/>
      <c r="AZ36" s="1038" t="s">
        <v>540</v>
      </c>
      <c r="BA36" s="1038"/>
      <c r="BB36" s="1038"/>
      <c r="BC36" s="1038"/>
      <c r="BD36" s="1038"/>
      <c r="BE36" s="1022" t="s">
        <v>382</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t="s">
        <v>384</v>
      </c>
      <c r="C37" s="1028"/>
      <c r="D37" s="1028"/>
      <c r="E37" s="1028"/>
      <c r="F37" s="1028"/>
      <c r="G37" s="1028"/>
      <c r="H37" s="1028"/>
      <c r="I37" s="1028"/>
      <c r="J37" s="1028"/>
      <c r="K37" s="1028"/>
      <c r="L37" s="1028"/>
      <c r="M37" s="1028"/>
      <c r="N37" s="1028"/>
      <c r="O37" s="1028"/>
      <c r="P37" s="1029"/>
      <c r="Q37" s="1039">
        <v>33</v>
      </c>
      <c r="R37" s="1040"/>
      <c r="S37" s="1040"/>
      <c r="T37" s="1040"/>
      <c r="U37" s="1040"/>
      <c r="V37" s="1040">
        <v>33</v>
      </c>
      <c r="W37" s="1040"/>
      <c r="X37" s="1040"/>
      <c r="Y37" s="1040"/>
      <c r="Z37" s="1040"/>
      <c r="AA37" s="1040" t="s">
        <v>553</v>
      </c>
      <c r="AB37" s="1040"/>
      <c r="AC37" s="1040"/>
      <c r="AD37" s="1040"/>
      <c r="AE37" s="1041"/>
      <c r="AF37" s="1033" t="s">
        <v>109</v>
      </c>
      <c r="AG37" s="1034"/>
      <c r="AH37" s="1034"/>
      <c r="AI37" s="1034"/>
      <c r="AJ37" s="1035"/>
      <c r="AK37" s="976">
        <v>26</v>
      </c>
      <c r="AL37" s="967"/>
      <c r="AM37" s="967"/>
      <c r="AN37" s="967"/>
      <c r="AO37" s="967"/>
      <c r="AP37" s="967">
        <v>110</v>
      </c>
      <c r="AQ37" s="967"/>
      <c r="AR37" s="967"/>
      <c r="AS37" s="967"/>
      <c r="AT37" s="967"/>
      <c r="AU37" s="967">
        <v>102</v>
      </c>
      <c r="AV37" s="967"/>
      <c r="AW37" s="967"/>
      <c r="AX37" s="967"/>
      <c r="AY37" s="967"/>
      <c r="AZ37" s="1038" t="s">
        <v>540</v>
      </c>
      <c r="BA37" s="1038"/>
      <c r="BB37" s="1038"/>
      <c r="BC37" s="1038"/>
      <c r="BD37" s="1038"/>
      <c r="BE37" s="1022" t="s">
        <v>382</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t="s">
        <v>385</v>
      </c>
      <c r="C38" s="1028"/>
      <c r="D38" s="1028"/>
      <c r="E38" s="1028"/>
      <c r="F38" s="1028"/>
      <c r="G38" s="1028"/>
      <c r="H38" s="1028"/>
      <c r="I38" s="1028"/>
      <c r="J38" s="1028"/>
      <c r="K38" s="1028"/>
      <c r="L38" s="1028"/>
      <c r="M38" s="1028"/>
      <c r="N38" s="1028"/>
      <c r="O38" s="1028"/>
      <c r="P38" s="1029"/>
      <c r="Q38" s="1039">
        <v>157</v>
      </c>
      <c r="R38" s="1040"/>
      <c r="S38" s="1040"/>
      <c r="T38" s="1040"/>
      <c r="U38" s="1040"/>
      <c r="V38" s="1040">
        <v>157</v>
      </c>
      <c r="W38" s="1040"/>
      <c r="X38" s="1040"/>
      <c r="Y38" s="1040"/>
      <c r="Z38" s="1040"/>
      <c r="AA38" s="1040">
        <v>0</v>
      </c>
      <c r="AB38" s="1040"/>
      <c r="AC38" s="1040"/>
      <c r="AD38" s="1040"/>
      <c r="AE38" s="1041"/>
      <c r="AF38" s="1033">
        <v>0</v>
      </c>
      <c r="AG38" s="1034"/>
      <c r="AH38" s="1034"/>
      <c r="AI38" s="1034"/>
      <c r="AJ38" s="1035"/>
      <c r="AK38" s="976">
        <v>129</v>
      </c>
      <c r="AL38" s="967"/>
      <c r="AM38" s="967"/>
      <c r="AN38" s="967"/>
      <c r="AO38" s="967"/>
      <c r="AP38" s="967">
        <v>1298</v>
      </c>
      <c r="AQ38" s="967"/>
      <c r="AR38" s="967"/>
      <c r="AS38" s="967"/>
      <c r="AT38" s="967"/>
      <c r="AU38" s="967">
        <v>1116</v>
      </c>
      <c r="AV38" s="967"/>
      <c r="AW38" s="967"/>
      <c r="AX38" s="967"/>
      <c r="AY38" s="967"/>
      <c r="AZ38" s="1038" t="s">
        <v>540</v>
      </c>
      <c r="BA38" s="1038"/>
      <c r="BB38" s="1038"/>
      <c r="BC38" s="1038"/>
      <c r="BD38" s="1038"/>
      <c r="BE38" s="1022" t="s">
        <v>382</v>
      </c>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t="s">
        <v>386</v>
      </c>
      <c r="C39" s="1028"/>
      <c r="D39" s="1028"/>
      <c r="E39" s="1028"/>
      <c r="F39" s="1028"/>
      <c r="G39" s="1028"/>
      <c r="H39" s="1028"/>
      <c r="I39" s="1028"/>
      <c r="J39" s="1028"/>
      <c r="K39" s="1028"/>
      <c r="L39" s="1028"/>
      <c r="M39" s="1028"/>
      <c r="N39" s="1028"/>
      <c r="O39" s="1028"/>
      <c r="P39" s="1029"/>
      <c r="Q39" s="1039">
        <v>294</v>
      </c>
      <c r="R39" s="1040"/>
      <c r="S39" s="1040"/>
      <c r="T39" s="1040"/>
      <c r="U39" s="1040"/>
      <c r="V39" s="1040">
        <v>294</v>
      </c>
      <c r="W39" s="1040"/>
      <c r="X39" s="1040"/>
      <c r="Y39" s="1040"/>
      <c r="Z39" s="1040"/>
      <c r="AA39" s="1040" t="s">
        <v>552</v>
      </c>
      <c r="AB39" s="1040"/>
      <c r="AC39" s="1040"/>
      <c r="AD39" s="1040"/>
      <c r="AE39" s="1041"/>
      <c r="AF39" s="1033">
        <v>208</v>
      </c>
      <c r="AG39" s="1034"/>
      <c r="AH39" s="1034"/>
      <c r="AI39" s="1034"/>
      <c r="AJ39" s="1035"/>
      <c r="AK39" s="976">
        <v>38</v>
      </c>
      <c r="AL39" s="967"/>
      <c r="AM39" s="967"/>
      <c r="AN39" s="967"/>
      <c r="AO39" s="967"/>
      <c r="AP39" s="967">
        <v>47</v>
      </c>
      <c r="AQ39" s="967"/>
      <c r="AR39" s="967"/>
      <c r="AS39" s="967"/>
      <c r="AT39" s="967"/>
      <c r="AU39" s="967" t="s">
        <v>553</v>
      </c>
      <c r="AV39" s="967"/>
      <c r="AW39" s="967"/>
      <c r="AX39" s="967"/>
      <c r="AY39" s="967"/>
      <c r="AZ39" s="1038" t="s">
        <v>540</v>
      </c>
      <c r="BA39" s="1038"/>
      <c r="BB39" s="1038"/>
      <c r="BC39" s="1038"/>
      <c r="BD39" s="1038"/>
      <c r="BE39" s="1022" t="s">
        <v>382</v>
      </c>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362</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4052</v>
      </c>
      <c r="AG63" s="955"/>
      <c r="AH63" s="955"/>
      <c r="AI63" s="955"/>
      <c r="AJ63" s="1020"/>
      <c r="AK63" s="1021"/>
      <c r="AL63" s="959"/>
      <c r="AM63" s="959"/>
      <c r="AN63" s="959"/>
      <c r="AO63" s="959"/>
      <c r="AP63" s="955">
        <v>29794</v>
      </c>
      <c r="AQ63" s="955"/>
      <c r="AR63" s="955"/>
      <c r="AS63" s="955"/>
      <c r="AT63" s="955"/>
      <c r="AU63" s="955">
        <v>13451</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366</v>
      </c>
      <c r="R66" s="998"/>
      <c r="S66" s="998"/>
      <c r="T66" s="998"/>
      <c r="U66" s="999"/>
      <c r="V66" s="997" t="s">
        <v>367</v>
      </c>
      <c r="W66" s="998"/>
      <c r="X66" s="998"/>
      <c r="Y66" s="998"/>
      <c r="Z66" s="999"/>
      <c r="AA66" s="997" t="s">
        <v>368</v>
      </c>
      <c r="AB66" s="998"/>
      <c r="AC66" s="998"/>
      <c r="AD66" s="998"/>
      <c r="AE66" s="999"/>
      <c r="AF66" s="1003" t="s">
        <v>369</v>
      </c>
      <c r="AG66" s="1004"/>
      <c r="AH66" s="1004"/>
      <c r="AI66" s="1004"/>
      <c r="AJ66" s="1005"/>
      <c r="AK66" s="997" t="s">
        <v>370</v>
      </c>
      <c r="AL66" s="992"/>
      <c r="AM66" s="992"/>
      <c r="AN66" s="992"/>
      <c r="AO66" s="993"/>
      <c r="AP66" s="997" t="s">
        <v>371</v>
      </c>
      <c r="AQ66" s="998"/>
      <c r="AR66" s="998"/>
      <c r="AS66" s="998"/>
      <c r="AT66" s="999"/>
      <c r="AU66" s="997" t="s">
        <v>391</v>
      </c>
      <c r="AV66" s="998"/>
      <c r="AW66" s="998"/>
      <c r="AX66" s="998"/>
      <c r="AY66" s="999"/>
      <c r="AZ66" s="997" t="s">
        <v>349</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t="s">
        <v>541</v>
      </c>
      <c r="D68" s="982" t="s">
        <v>541</v>
      </c>
      <c r="E68" s="982" t="s">
        <v>541</v>
      </c>
      <c r="F68" s="982" t="s">
        <v>541</v>
      </c>
      <c r="G68" s="982" t="s">
        <v>541</v>
      </c>
      <c r="H68" s="982" t="s">
        <v>541</v>
      </c>
      <c r="I68" s="982" t="s">
        <v>541</v>
      </c>
      <c r="J68" s="982" t="s">
        <v>541</v>
      </c>
      <c r="K68" s="982" t="s">
        <v>541</v>
      </c>
      <c r="L68" s="982" t="s">
        <v>541</v>
      </c>
      <c r="M68" s="982" t="s">
        <v>541</v>
      </c>
      <c r="N68" s="982" t="s">
        <v>541</v>
      </c>
      <c r="O68" s="982" t="s">
        <v>541</v>
      </c>
      <c r="P68" s="983" t="s">
        <v>541</v>
      </c>
      <c r="Q68" s="984">
        <v>1426</v>
      </c>
      <c r="R68" s="978"/>
      <c r="S68" s="978"/>
      <c r="T68" s="978"/>
      <c r="U68" s="978"/>
      <c r="V68" s="978">
        <v>1414</v>
      </c>
      <c r="W68" s="978"/>
      <c r="X68" s="978"/>
      <c r="Y68" s="978"/>
      <c r="Z68" s="978"/>
      <c r="AA68" s="978">
        <v>12</v>
      </c>
      <c r="AB68" s="978"/>
      <c r="AC68" s="978"/>
      <c r="AD68" s="978"/>
      <c r="AE68" s="978"/>
      <c r="AF68" s="978">
        <v>12</v>
      </c>
      <c r="AG68" s="978"/>
      <c r="AH68" s="978"/>
      <c r="AI68" s="978"/>
      <c r="AJ68" s="978"/>
      <c r="AK68" s="978" t="s">
        <v>552</v>
      </c>
      <c r="AL68" s="978"/>
      <c r="AM68" s="978"/>
      <c r="AN68" s="978"/>
      <c r="AO68" s="978"/>
      <c r="AP68" s="978">
        <v>792</v>
      </c>
      <c r="AQ68" s="978"/>
      <c r="AR68" s="978"/>
      <c r="AS68" s="978"/>
      <c r="AT68" s="978"/>
      <c r="AU68" s="978">
        <v>539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t="s">
        <v>542</v>
      </c>
      <c r="D69" s="971" t="s">
        <v>542</v>
      </c>
      <c r="E69" s="971" t="s">
        <v>542</v>
      </c>
      <c r="F69" s="971" t="s">
        <v>542</v>
      </c>
      <c r="G69" s="971" t="s">
        <v>542</v>
      </c>
      <c r="H69" s="971" t="s">
        <v>542</v>
      </c>
      <c r="I69" s="971" t="s">
        <v>542</v>
      </c>
      <c r="J69" s="971" t="s">
        <v>542</v>
      </c>
      <c r="K69" s="971" t="s">
        <v>542</v>
      </c>
      <c r="L69" s="971" t="s">
        <v>542</v>
      </c>
      <c r="M69" s="971" t="s">
        <v>542</v>
      </c>
      <c r="N69" s="971" t="s">
        <v>542</v>
      </c>
      <c r="O69" s="971" t="s">
        <v>542</v>
      </c>
      <c r="P69" s="972" t="s">
        <v>542</v>
      </c>
      <c r="Q69" s="973">
        <v>972</v>
      </c>
      <c r="R69" s="967"/>
      <c r="S69" s="967"/>
      <c r="T69" s="967"/>
      <c r="U69" s="967"/>
      <c r="V69" s="967">
        <v>970</v>
      </c>
      <c r="W69" s="967"/>
      <c r="X69" s="967"/>
      <c r="Y69" s="967"/>
      <c r="Z69" s="967"/>
      <c r="AA69" s="967">
        <v>2</v>
      </c>
      <c r="AB69" s="967"/>
      <c r="AC69" s="967"/>
      <c r="AD69" s="967"/>
      <c r="AE69" s="967"/>
      <c r="AF69" s="967">
        <v>2</v>
      </c>
      <c r="AG69" s="967"/>
      <c r="AH69" s="967"/>
      <c r="AI69" s="967"/>
      <c r="AJ69" s="967"/>
      <c r="AK69" s="967">
        <v>364</v>
      </c>
      <c r="AL69" s="967"/>
      <c r="AM69" s="967"/>
      <c r="AN69" s="967"/>
      <c r="AO69" s="967"/>
      <c r="AP69" s="967" t="s">
        <v>552</v>
      </c>
      <c r="AQ69" s="967"/>
      <c r="AR69" s="967"/>
      <c r="AS69" s="967"/>
      <c r="AT69" s="967"/>
      <c r="AU69" s="967" t="s">
        <v>552</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t="s">
        <v>543</v>
      </c>
      <c r="D70" s="971" t="s">
        <v>543</v>
      </c>
      <c r="E70" s="971" t="s">
        <v>543</v>
      </c>
      <c r="F70" s="971" t="s">
        <v>543</v>
      </c>
      <c r="G70" s="971" t="s">
        <v>543</v>
      </c>
      <c r="H70" s="971" t="s">
        <v>543</v>
      </c>
      <c r="I70" s="971" t="s">
        <v>543</v>
      </c>
      <c r="J70" s="971" t="s">
        <v>543</v>
      </c>
      <c r="K70" s="971" t="s">
        <v>543</v>
      </c>
      <c r="L70" s="971" t="s">
        <v>543</v>
      </c>
      <c r="M70" s="971" t="s">
        <v>543</v>
      </c>
      <c r="N70" s="971" t="s">
        <v>543</v>
      </c>
      <c r="O70" s="971" t="s">
        <v>543</v>
      </c>
      <c r="P70" s="972" t="s">
        <v>543</v>
      </c>
      <c r="Q70" s="973">
        <v>456</v>
      </c>
      <c r="R70" s="967"/>
      <c r="S70" s="967"/>
      <c r="T70" s="967"/>
      <c r="U70" s="967"/>
      <c r="V70" s="967">
        <v>442</v>
      </c>
      <c r="W70" s="967"/>
      <c r="X70" s="967"/>
      <c r="Y70" s="967"/>
      <c r="Z70" s="967"/>
      <c r="AA70" s="967">
        <v>15</v>
      </c>
      <c r="AB70" s="967"/>
      <c r="AC70" s="967"/>
      <c r="AD70" s="967"/>
      <c r="AE70" s="967"/>
      <c r="AF70" s="967">
        <v>15</v>
      </c>
      <c r="AG70" s="967"/>
      <c r="AH70" s="967"/>
      <c r="AI70" s="967"/>
      <c r="AJ70" s="967"/>
      <c r="AK70" s="967" t="s">
        <v>552</v>
      </c>
      <c r="AL70" s="967"/>
      <c r="AM70" s="967"/>
      <c r="AN70" s="967"/>
      <c r="AO70" s="967"/>
      <c r="AP70" s="967" t="s">
        <v>552</v>
      </c>
      <c r="AQ70" s="967"/>
      <c r="AR70" s="967"/>
      <c r="AS70" s="967"/>
      <c r="AT70" s="967"/>
      <c r="AU70" s="967" t="s">
        <v>552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t="s">
        <v>544</v>
      </c>
      <c r="D71" s="971" t="s">
        <v>544</v>
      </c>
      <c r="E71" s="971" t="s">
        <v>544</v>
      </c>
      <c r="F71" s="971" t="s">
        <v>544</v>
      </c>
      <c r="G71" s="971" t="s">
        <v>544</v>
      </c>
      <c r="H71" s="971" t="s">
        <v>544</v>
      </c>
      <c r="I71" s="971" t="s">
        <v>544</v>
      </c>
      <c r="J71" s="971" t="s">
        <v>544</v>
      </c>
      <c r="K71" s="971" t="s">
        <v>544</v>
      </c>
      <c r="L71" s="971" t="s">
        <v>544</v>
      </c>
      <c r="M71" s="971" t="s">
        <v>544</v>
      </c>
      <c r="N71" s="971" t="s">
        <v>544</v>
      </c>
      <c r="O71" s="971" t="s">
        <v>544</v>
      </c>
      <c r="P71" s="972" t="s">
        <v>544</v>
      </c>
      <c r="Q71" s="973">
        <v>103988</v>
      </c>
      <c r="R71" s="967"/>
      <c r="S71" s="967"/>
      <c r="T71" s="967"/>
      <c r="U71" s="967"/>
      <c r="V71" s="967">
        <v>101588</v>
      </c>
      <c r="W71" s="967"/>
      <c r="X71" s="967"/>
      <c r="Y71" s="967"/>
      <c r="Z71" s="967"/>
      <c r="AA71" s="967">
        <v>2400</v>
      </c>
      <c r="AB71" s="967"/>
      <c r="AC71" s="967"/>
      <c r="AD71" s="967"/>
      <c r="AE71" s="967"/>
      <c r="AF71" s="967">
        <v>2400</v>
      </c>
      <c r="AG71" s="967"/>
      <c r="AH71" s="967"/>
      <c r="AI71" s="967"/>
      <c r="AJ71" s="967"/>
      <c r="AK71" s="967" t="s">
        <v>552</v>
      </c>
      <c r="AL71" s="967"/>
      <c r="AM71" s="967"/>
      <c r="AN71" s="967"/>
      <c r="AO71" s="967"/>
      <c r="AP71" s="967" t="s">
        <v>552</v>
      </c>
      <c r="AQ71" s="967"/>
      <c r="AR71" s="967"/>
      <c r="AS71" s="967"/>
      <c r="AT71" s="967"/>
      <c r="AU71" s="967" t="s">
        <v>552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t="s">
        <v>545</v>
      </c>
      <c r="D72" s="971" t="s">
        <v>545</v>
      </c>
      <c r="E72" s="971" t="s">
        <v>545</v>
      </c>
      <c r="F72" s="971" t="s">
        <v>545</v>
      </c>
      <c r="G72" s="971" t="s">
        <v>545</v>
      </c>
      <c r="H72" s="971" t="s">
        <v>545</v>
      </c>
      <c r="I72" s="971" t="s">
        <v>545</v>
      </c>
      <c r="J72" s="971" t="s">
        <v>545</v>
      </c>
      <c r="K72" s="971" t="s">
        <v>545</v>
      </c>
      <c r="L72" s="971" t="s">
        <v>545</v>
      </c>
      <c r="M72" s="971" t="s">
        <v>545</v>
      </c>
      <c r="N72" s="971" t="s">
        <v>545</v>
      </c>
      <c r="O72" s="971" t="s">
        <v>545</v>
      </c>
      <c r="P72" s="972" t="s">
        <v>545</v>
      </c>
      <c r="Q72" s="973">
        <v>4629</v>
      </c>
      <c r="R72" s="967"/>
      <c r="S72" s="967"/>
      <c r="T72" s="967"/>
      <c r="U72" s="967"/>
      <c r="V72" s="967">
        <v>4611</v>
      </c>
      <c r="W72" s="967"/>
      <c r="X72" s="967"/>
      <c r="Y72" s="967"/>
      <c r="Z72" s="967"/>
      <c r="AA72" s="967">
        <v>18</v>
      </c>
      <c r="AB72" s="967"/>
      <c r="AC72" s="967"/>
      <c r="AD72" s="967"/>
      <c r="AE72" s="967"/>
      <c r="AF72" s="967">
        <v>18</v>
      </c>
      <c r="AG72" s="967"/>
      <c r="AH72" s="967"/>
      <c r="AI72" s="967"/>
      <c r="AJ72" s="967"/>
      <c r="AK72" s="967" t="s">
        <v>552</v>
      </c>
      <c r="AL72" s="967"/>
      <c r="AM72" s="967"/>
      <c r="AN72" s="967"/>
      <c r="AO72" s="967"/>
      <c r="AP72" s="967" t="s">
        <v>552</v>
      </c>
      <c r="AQ72" s="967"/>
      <c r="AR72" s="967"/>
      <c r="AS72" s="967"/>
      <c r="AT72" s="967"/>
      <c r="AU72" s="967" t="s">
        <v>552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t="s">
        <v>546</v>
      </c>
      <c r="D73" s="971" t="s">
        <v>546</v>
      </c>
      <c r="E73" s="971" t="s">
        <v>546</v>
      </c>
      <c r="F73" s="971" t="s">
        <v>546</v>
      </c>
      <c r="G73" s="971" t="s">
        <v>546</v>
      </c>
      <c r="H73" s="971" t="s">
        <v>546</v>
      </c>
      <c r="I73" s="971" t="s">
        <v>546</v>
      </c>
      <c r="J73" s="971" t="s">
        <v>546</v>
      </c>
      <c r="K73" s="971" t="s">
        <v>546</v>
      </c>
      <c r="L73" s="971" t="s">
        <v>546</v>
      </c>
      <c r="M73" s="971" t="s">
        <v>546</v>
      </c>
      <c r="N73" s="971" t="s">
        <v>546</v>
      </c>
      <c r="O73" s="971" t="s">
        <v>546</v>
      </c>
      <c r="P73" s="972" t="s">
        <v>546</v>
      </c>
      <c r="Q73" s="973">
        <v>122</v>
      </c>
      <c r="R73" s="967"/>
      <c r="S73" s="967"/>
      <c r="T73" s="967"/>
      <c r="U73" s="967"/>
      <c r="V73" s="967">
        <v>113</v>
      </c>
      <c r="W73" s="967"/>
      <c r="X73" s="967"/>
      <c r="Y73" s="967"/>
      <c r="Z73" s="967"/>
      <c r="AA73" s="967">
        <v>9</v>
      </c>
      <c r="AB73" s="967"/>
      <c r="AC73" s="967"/>
      <c r="AD73" s="967"/>
      <c r="AE73" s="967"/>
      <c r="AF73" s="967">
        <v>9</v>
      </c>
      <c r="AG73" s="967"/>
      <c r="AH73" s="967"/>
      <c r="AI73" s="967"/>
      <c r="AJ73" s="967"/>
      <c r="AK73" s="967" t="s">
        <v>552</v>
      </c>
      <c r="AL73" s="967"/>
      <c r="AM73" s="967"/>
      <c r="AN73" s="967"/>
      <c r="AO73" s="967"/>
      <c r="AP73" s="967" t="s">
        <v>552</v>
      </c>
      <c r="AQ73" s="967"/>
      <c r="AR73" s="967"/>
      <c r="AS73" s="967"/>
      <c r="AT73" s="967"/>
      <c r="AU73" s="967" t="s">
        <v>552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t="s">
        <v>547</v>
      </c>
      <c r="D74" s="971" t="s">
        <v>547</v>
      </c>
      <c r="E74" s="971" t="s">
        <v>547</v>
      </c>
      <c r="F74" s="971" t="s">
        <v>547</v>
      </c>
      <c r="G74" s="971" t="s">
        <v>547</v>
      </c>
      <c r="H74" s="971" t="s">
        <v>547</v>
      </c>
      <c r="I74" s="971" t="s">
        <v>547</v>
      </c>
      <c r="J74" s="971" t="s">
        <v>547</v>
      </c>
      <c r="K74" s="971" t="s">
        <v>547</v>
      </c>
      <c r="L74" s="971" t="s">
        <v>547</v>
      </c>
      <c r="M74" s="971" t="s">
        <v>547</v>
      </c>
      <c r="N74" s="971" t="s">
        <v>547</v>
      </c>
      <c r="O74" s="971" t="s">
        <v>547</v>
      </c>
      <c r="P74" s="972" t="s">
        <v>547</v>
      </c>
      <c r="Q74" s="973">
        <v>133</v>
      </c>
      <c r="R74" s="967"/>
      <c r="S74" s="967"/>
      <c r="T74" s="967"/>
      <c r="U74" s="967"/>
      <c r="V74" s="967">
        <v>123</v>
      </c>
      <c r="W74" s="967"/>
      <c r="X74" s="967"/>
      <c r="Y74" s="967"/>
      <c r="Z74" s="967"/>
      <c r="AA74" s="967">
        <v>10</v>
      </c>
      <c r="AB74" s="967"/>
      <c r="AC74" s="967"/>
      <c r="AD74" s="967"/>
      <c r="AE74" s="967"/>
      <c r="AF74" s="967">
        <v>10</v>
      </c>
      <c r="AG74" s="967"/>
      <c r="AH74" s="967"/>
      <c r="AI74" s="967"/>
      <c r="AJ74" s="967"/>
      <c r="AK74" s="967" t="s">
        <v>553</v>
      </c>
      <c r="AL74" s="967"/>
      <c r="AM74" s="967"/>
      <c r="AN74" s="967"/>
      <c r="AO74" s="967"/>
      <c r="AP74" s="967" t="s">
        <v>552</v>
      </c>
      <c r="AQ74" s="967"/>
      <c r="AR74" s="967"/>
      <c r="AS74" s="967"/>
      <c r="AT74" s="967"/>
      <c r="AU74" s="967" t="s">
        <v>552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362</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2466</v>
      </c>
      <c r="AG88" s="955"/>
      <c r="AH88" s="955"/>
      <c r="AI88" s="955"/>
      <c r="AJ88" s="955"/>
      <c r="AK88" s="959"/>
      <c r="AL88" s="959"/>
      <c r="AM88" s="959"/>
      <c r="AN88" s="959"/>
      <c r="AO88" s="959"/>
      <c r="AP88" s="955">
        <v>792</v>
      </c>
      <c r="AQ88" s="955"/>
      <c r="AR88" s="955"/>
      <c r="AS88" s="955"/>
      <c r="AT88" s="955"/>
      <c r="AU88" s="955">
        <v>539</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1288</v>
      </c>
      <c r="CS102" s="947"/>
      <c r="CT102" s="947"/>
      <c r="CU102" s="947"/>
      <c r="CV102" s="948"/>
      <c r="CW102" s="946">
        <v>392</v>
      </c>
      <c r="CX102" s="947"/>
      <c r="CY102" s="947"/>
      <c r="CZ102" s="947"/>
      <c r="DA102" s="948"/>
      <c r="DB102" s="946" t="s">
        <v>549</v>
      </c>
      <c r="DC102" s="947"/>
      <c r="DD102" s="947"/>
      <c r="DE102" s="947"/>
      <c r="DF102" s="948"/>
      <c r="DG102" s="946" t="s">
        <v>549</v>
      </c>
      <c r="DH102" s="947"/>
      <c r="DI102" s="947"/>
      <c r="DJ102" s="947"/>
      <c r="DK102" s="948"/>
      <c r="DL102" s="946" t="s">
        <v>549</v>
      </c>
      <c r="DM102" s="947"/>
      <c r="DN102" s="947"/>
      <c r="DO102" s="947"/>
      <c r="DP102" s="948"/>
      <c r="DQ102" s="946" t="s">
        <v>549</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282</v>
      </c>
      <c r="AG109" s="888"/>
      <c r="AH109" s="888"/>
      <c r="AI109" s="888"/>
      <c r="AJ109" s="889"/>
      <c r="AK109" s="890" t="s">
        <v>281</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282</v>
      </c>
      <c r="BW109" s="888"/>
      <c r="BX109" s="888"/>
      <c r="BY109" s="888"/>
      <c r="BZ109" s="889"/>
      <c r="CA109" s="890" t="s">
        <v>281</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282</v>
      </c>
      <c r="DM109" s="888"/>
      <c r="DN109" s="888"/>
      <c r="DO109" s="888"/>
      <c r="DP109" s="889"/>
      <c r="DQ109" s="890" t="s">
        <v>281</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2315924</v>
      </c>
      <c r="AB110" s="873"/>
      <c r="AC110" s="873"/>
      <c r="AD110" s="873"/>
      <c r="AE110" s="874"/>
      <c r="AF110" s="875">
        <v>2320347</v>
      </c>
      <c r="AG110" s="873"/>
      <c r="AH110" s="873"/>
      <c r="AI110" s="873"/>
      <c r="AJ110" s="874"/>
      <c r="AK110" s="875">
        <v>1929573</v>
      </c>
      <c r="AL110" s="873"/>
      <c r="AM110" s="873"/>
      <c r="AN110" s="873"/>
      <c r="AO110" s="874"/>
      <c r="AP110" s="876">
        <v>13.6</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19909993</v>
      </c>
      <c r="BR110" s="800"/>
      <c r="BS110" s="800"/>
      <c r="BT110" s="800"/>
      <c r="BU110" s="800"/>
      <c r="BV110" s="800">
        <v>19556272</v>
      </c>
      <c r="BW110" s="800"/>
      <c r="BX110" s="800"/>
      <c r="BY110" s="800"/>
      <c r="BZ110" s="800"/>
      <c r="CA110" s="800">
        <v>19916586</v>
      </c>
      <c r="CB110" s="800"/>
      <c r="CC110" s="800"/>
      <c r="CD110" s="800"/>
      <c r="CE110" s="800"/>
      <c r="CF110" s="861">
        <v>140.30000000000001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408</v>
      </c>
      <c r="DH110" s="800"/>
      <c r="DI110" s="800"/>
      <c r="DJ110" s="800"/>
      <c r="DK110" s="800"/>
      <c r="DL110" s="800" t="s">
        <v>408</v>
      </c>
      <c r="DM110" s="800"/>
      <c r="DN110" s="800"/>
      <c r="DO110" s="800"/>
      <c r="DP110" s="800"/>
      <c r="DQ110" s="800" t="s">
        <v>408</v>
      </c>
      <c r="DR110" s="800"/>
      <c r="DS110" s="800"/>
      <c r="DT110" s="800"/>
      <c r="DU110" s="800"/>
      <c r="DV110" s="801" t="s">
        <v>408</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109</v>
      </c>
      <c r="BR111" s="771"/>
      <c r="BS111" s="771"/>
      <c r="BT111" s="771"/>
      <c r="BU111" s="771"/>
      <c r="BV111" s="771" t="s">
        <v>109</v>
      </c>
      <c r="BW111" s="771"/>
      <c r="BX111" s="771"/>
      <c r="BY111" s="771"/>
      <c r="BZ111" s="771"/>
      <c r="CA111" s="771" t="s">
        <v>109</v>
      </c>
      <c r="CB111" s="771"/>
      <c r="CC111" s="771"/>
      <c r="CD111" s="771"/>
      <c r="CE111" s="771"/>
      <c r="CF111" s="848" t="s">
        <v>109</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109</v>
      </c>
      <c r="DH111" s="771"/>
      <c r="DI111" s="771"/>
      <c r="DJ111" s="771"/>
      <c r="DK111" s="771"/>
      <c r="DL111" s="771" t="s">
        <v>109</v>
      </c>
      <c r="DM111" s="771"/>
      <c r="DN111" s="771"/>
      <c r="DO111" s="771"/>
      <c r="DP111" s="771"/>
      <c r="DQ111" s="771" t="s">
        <v>109</v>
      </c>
      <c r="DR111" s="771"/>
      <c r="DS111" s="771"/>
      <c r="DT111" s="771"/>
      <c r="DU111" s="771"/>
      <c r="DV111" s="823" t="s">
        <v>109</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415</v>
      </c>
      <c r="AB112" s="784"/>
      <c r="AC112" s="784"/>
      <c r="AD112" s="784"/>
      <c r="AE112" s="785"/>
      <c r="AF112" s="786" t="s">
        <v>415</v>
      </c>
      <c r="AG112" s="784"/>
      <c r="AH112" s="784"/>
      <c r="AI112" s="784"/>
      <c r="AJ112" s="785"/>
      <c r="AK112" s="786" t="s">
        <v>415</v>
      </c>
      <c r="AL112" s="784"/>
      <c r="AM112" s="784"/>
      <c r="AN112" s="784"/>
      <c r="AO112" s="785"/>
      <c r="AP112" s="754" t="s">
        <v>415</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14108553</v>
      </c>
      <c r="BR112" s="771"/>
      <c r="BS112" s="771"/>
      <c r="BT112" s="771"/>
      <c r="BU112" s="771"/>
      <c r="BV112" s="771">
        <v>13460994</v>
      </c>
      <c r="BW112" s="771"/>
      <c r="BX112" s="771"/>
      <c r="BY112" s="771"/>
      <c r="BZ112" s="771"/>
      <c r="CA112" s="771">
        <v>13450983</v>
      </c>
      <c r="CB112" s="771"/>
      <c r="CC112" s="771"/>
      <c r="CD112" s="771"/>
      <c r="CE112" s="771"/>
      <c r="CF112" s="848">
        <v>94.8</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415</v>
      </c>
      <c r="DH112" s="771"/>
      <c r="DI112" s="771"/>
      <c r="DJ112" s="771"/>
      <c r="DK112" s="771"/>
      <c r="DL112" s="771" t="s">
        <v>415</v>
      </c>
      <c r="DM112" s="771"/>
      <c r="DN112" s="771"/>
      <c r="DO112" s="771"/>
      <c r="DP112" s="771"/>
      <c r="DQ112" s="771" t="s">
        <v>415</v>
      </c>
      <c r="DR112" s="771"/>
      <c r="DS112" s="771"/>
      <c r="DT112" s="771"/>
      <c r="DU112" s="771"/>
      <c r="DV112" s="823" t="s">
        <v>415</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1126529</v>
      </c>
      <c r="AB113" s="909"/>
      <c r="AC113" s="909"/>
      <c r="AD113" s="909"/>
      <c r="AE113" s="910"/>
      <c r="AF113" s="911">
        <v>1125234</v>
      </c>
      <c r="AG113" s="909"/>
      <c r="AH113" s="909"/>
      <c r="AI113" s="909"/>
      <c r="AJ113" s="910"/>
      <c r="AK113" s="911">
        <v>1189247</v>
      </c>
      <c r="AL113" s="909"/>
      <c r="AM113" s="909"/>
      <c r="AN113" s="909"/>
      <c r="AO113" s="910"/>
      <c r="AP113" s="912">
        <v>8.4</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168389</v>
      </c>
      <c r="BR113" s="771"/>
      <c r="BS113" s="771"/>
      <c r="BT113" s="771"/>
      <c r="BU113" s="771"/>
      <c r="BV113" s="771">
        <v>541997</v>
      </c>
      <c r="BW113" s="771"/>
      <c r="BX113" s="771"/>
      <c r="BY113" s="771"/>
      <c r="BZ113" s="771"/>
      <c r="CA113" s="771">
        <v>539103</v>
      </c>
      <c r="CB113" s="771"/>
      <c r="CC113" s="771"/>
      <c r="CD113" s="771"/>
      <c r="CE113" s="771"/>
      <c r="CF113" s="848">
        <v>3.8</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415</v>
      </c>
      <c r="DH113" s="784"/>
      <c r="DI113" s="784"/>
      <c r="DJ113" s="784"/>
      <c r="DK113" s="785"/>
      <c r="DL113" s="786" t="s">
        <v>415</v>
      </c>
      <c r="DM113" s="784"/>
      <c r="DN113" s="784"/>
      <c r="DO113" s="784"/>
      <c r="DP113" s="785"/>
      <c r="DQ113" s="786" t="s">
        <v>415</v>
      </c>
      <c r="DR113" s="784"/>
      <c r="DS113" s="784"/>
      <c r="DT113" s="784"/>
      <c r="DU113" s="785"/>
      <c r="DV113" s="754" t="s">
        <v>415</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35588</v>
      </c>
      <c r="AB114" s="784"/>
      <c r="AC114" s="784"/>
      <c r="AD114" s="784"/>
      <c r="AE114" s="785"/>
      <c r="AF114" s="786">
        <v>38093</v>
      </c>
      <c r="AG114" s="784"/>
      <c r="AH114" s="784"/>
      <c r="AI114" s="784"/>
      <c r="AJ114" s="785"/>
      <c r="AK114" s="786">
        <v>38217</v>
      </c>
      <c r="AL114" s="784"/>
      <c r="AM114" s="784"/>
      <c r="AN114" s="784"/>
      <c r="AO114" s="785"/>
      <c r="AP114" s="754">
        <v>0.3</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3811704</v>
      </c>
      <c r="BR114" s="771"/>
      <c r="BS114" s="771"/>
      <c r="BT114" s="771"/>
      <c r="BU114" s="771"/>
      <c r="BV114" s="771">
        <v>4552864</v>
      </c>
      <c r="BW114" s="771"/>
      <c r="BX114" s="771"/>
      <c r="BY114" s="771"/>
      <c r="BZ114" s="771"/>
      <c r="CA114" s="771">
        <v>4028539</v>
      </c>
      <c r="CB114" s="771"/>
      <c r="CC114" s="771"/>
      <c r="CD114" s="771"/>
      <c r="CE114" s="771"/>
      <c r="CF114" s="848">
        <v>28.4</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415</v>
      </c>
      <c r="DH114" s="784"/>
      <c r="DI114" s="784"/>
      <c r="DJ114" s="784"/>
      <c r="DK114" s="785"/>
      <c r="DL114" s="786" t="s">
        <v>415</v>
      </c>
      <c r="DM114" s="784"/>
      <c r="DN114" s="784"/>
      <c r="DO114" s="784"/>
      <c r="DP114" s="785"/>
      <c r="DQ114" s="786" t="s">
        <v>415</v>
      </c>
      <c r="DR114" s="784"/>
      <c r="DS114" s="784"/>
      <c r="DT114" s="784"/>
      <c r="DU114" s="785"/>
      <c r="DV114" s="754" t="s">
        <v>415</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415</v>
      </c>
      <c r="AB115" s="909"/>
      <c r="AC115" s="909"/>
      <c r="AD115" s="909"/>
      <c r="AE115" s="910"/>
      <c r="AF115" s="911" t="s">
        <v>415</v>
      </c>
      <c r="AG115" s="909"/>
      <c r="AH115" s="909"/>
      <c r="AI115" s="909"/>
      <c r="AJ115" s="910"/>
      <c r="AK115" s="911" t="s">
        <v>415</v>
      </c>
      <c r="AL115" s="909"/>
      <c r="AM115" s="909"/>
      <c r="AN115" s="909"/>
      <c r="AO115" s="910"/>
      <c r="AP115" s="912" t="s">
        <v>415</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415</v>
      </c>
      <c r="BR115" s="771"/>
      <c r="BS115" s="771"/>
      <c r="BT115" s="771"/>
      <c r="BU115" s="771"/>
      <c r="BV115" s="771" t="s">
        <v>415</v>
      </c>
      <c r="BW115" s="771"/>
      <c r="BX115" s="771"/>
      <c r="BY115" s="771"/>
      <c r="BZ115" s="771"/>
      <c r="CA115" s="771" t="s">
        <v>415</v>
      </c>
      <c r="CB115" s="771"/>
      <c r="CC115" s="771"/>
      <c r="CD115" s="771"/>
      <c r="CE115" s="771"/>
      <c r="CF115" s="848" t="s">
        <v>415</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415</v>
      </c>
      <c r="DH115" s="784"/>
      <c r="DI115" s="784"/>
      <c r="DJ115" s="784"/>
      <c r="DK115" s="785"/>
      <c r="DL115" s="786" t="s">
        <v>415</v>
      </c>
      <c r="DM115" s="784"/>
      <c r="DN115" s="784"/>
      <c r="DO115" s="784"/>
      <c r="DP115" s="785"/>
      <c r="DQ115" s="786" t="s">
        <v>415</v>
      </c>
      <c r="DR115" s="784"/>
      <c r="DS115" s="784"/>
      <c r="DT115" s="784"/>
      <c r="DU115" s="785"/>
      <c r="DV115" s="754" t="s">
        <v>415</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415</v>
      </c>
      <c r="AB116" s="784"/>
      <c r="AC116" s="784"/>
      <c r="AD116" s="784"/>
      <c r="AE116" s="785"/>
      <c r="AF116" s="786" t="s">
        <v>415</v>
      </c>
      <c r="AG116" s="784"/>
      <c r="AH116" s="784"/>
      <c r="AI116" s="784"/>
      <c r="AJ116" s="785"/>
      <c r="AK116" s="786" t="s">
        <v>415</v>
      </c>
      <c r="AL116" s="784"/>
      <c r="AM116" s="784"/>
      <c r="AN116" s="784"/>
      <c r="AO116" s="785"/>
      <c r="AP116" s="754" t="s">
        <v>415</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415</v>
      </c>
      <c r="BR116" s="771"/>
      <c r="BS116" s="771"/>
      <c r="BT116" s="771"/>
      <c r="BU116" s="771"/>
      <c r="BV116" s="771" t="s">
        <v>415</v>
      </c>
      <c r="BW116" s="771"/>
      <c r="BX116" s="771"/>
      <c r="BY116" s="771"/>
      <c r="BZ116" s="771"/>
      <c r="CA116" s="771" t="s">
        <v>415</v>
      </c>
      <c r="CB116" s="771"/>
      <c r="CC116" s="771"/>
      <c r="CD116" s="771"/>
      <c r="CE116" s="771"/>
      <c r="CF116" s="848" t="s">
        <v>415</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415</v>
      </c>
      <c r="DH116" s="784"/>
      <c r="DI116" s="784"/>
      <c r="DJ116" s="784"/>
      <c r="DK116" s="785"/>
      <c r="DL116" s="786" t="s">
        <v>415</v>
      </c>
      <c r="DM116" s="784"/>
      <c r="DN116" s="784"/>
      <c r="DO116" s="784"/>
      <c r="DP116" s="785"/>
      <c r="DQ116" s="786" t="s">
        <v>415</v>
      </c>
      <c r="DR116" s="784"/>
      <c r="DS116" s="784"/>
      <c r="DT116" s="784"/>
      <c r="DU116" s="785"/>
      <c r="DV116" s="754" t="s">
        <v>415</v>
      </c>
      <c r="DW116" s="755"/>
      <c r="DX116" s="755"/>
      <c r="DY116" s="755"/>
      <c r="DZ116" s="756"/>
    </row>
    <row r="117" spans="1:130" s="197" customFormat="1" ht="26.25" customHeight="1">
      <c r="A117" s="887" t="s">
        <v>165</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3478041</v>
      </c>
      <c r="AB117" s="895"/>
      <c r="AC117" s="895"/>
      <c r="AD117" s="895"/>
      <c r="AE117" s="896"/>
      <c r="AF117" s="898">
        <v>3483674</v>
      </c>
      <c r="AG117" s="895"/>
      <c r="AH117" s="895"/>
      <c r="AI117" s="895"/>
      <c r="AJ117" s="896"/>
      <c r="AK117" s="898">
        <v>3157037</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282</v>
      </c>
      <c r="AG118" s="888"/>
      <c r="AH118" s="888"/>
      <c r="AI118" s="888"/>
      <c r="AJ118" s="889"/>
      <c r="AK118" s="890" t="s">
        <v>281</v>
      </c>
      <c r="AL118" s="888"/>
      <c r="AM118" s="888"/>
      <c r="AN118" s="888"/>
      <c r="AO118" s="889"/>
      <c r="AP118" s="891" t="s">
        <v>402</v>
      </c>
      <c r="AQ118" s="892"/>
      <c r="AR118" s="892"/>
      <c r="AS118" s="892"/>
      <c r="AT118" s="893"/>
      <c r="AU118" s="926"/>
      <c r="AV118" s="927"/>
      <c r="AW118" s="927"/>
      <c r="AX118" s="927"/>
      <c r="AY118" s="927"/>
      <c r="AZ118" s="228" t="s">
        <v>165</v>
      </c>
      <c r="BA118" s="228"/>
      <c r="BB118" s="228"/>
      <c r="BC118" s="228"/>
      <c r="BD118" s="228"/>
      <c r="BE118" s="228"/>
      <c r="BF118" s="228"/>
      <c r="BG118" s="228"/>
      <c r="BH118" s="228"/>
      <c r="BI118" s="228"/>
      <c r="BJ118" s="228"/>
      <c r="BK118" s="228"/>
      <c r="BL118" s="228"/>
      <c r="BM118" s="228"/>
      <c r="BN118" s="228"/>
      <c r="BO118" s="837" t="s">
        <v>433</v>
      </c>
      <c r="BP118" s="838"/>
      <c r="BQ118" s="857">
        <v>37998639</v>
      </c>
      <c r="BR118" s="858"/>
      <c r="BS118" s="858"/>
      <c r="BT118" s="858"/>
      <c r="BU118" s="858"/>
      <c r="BV118" s="858">
        <v>38112127</v>
      </c>
      <c r="BW118" s="858"/>
      <c r="BX118" s="858"/>
      <c r="BY118" s="858"/>
      <c r="BZ118" s="858"/>
      <c r="CA118" s="858">
        <v>37935211</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109</v>
      </c>
      <c r="DH118" s="784"/>
      <c r="DI118" s="784"/>
      <c r="DJ118" s="784"/>
      <c r="DK118" s="785"/>
      <c r="DL118" s="786" t="s">
        <v>109</v>
      </c>
      <c r="DM118" s="784"/>
      <c r="DN118" s="784"/>
      <c r="DO118" s="784"/>
      <c r="DP118" s="785"/>
      <c r="DQ118" s="786" t="s">
        <v>109</v>
      </c>
      <c r="DR118" s="784"/>
      <c r="DS118" s="784"/>
      <c r="DT118" s="784"/>
      <c r="DU118" s="785"/>
      <c r="DV118" s="754" t="s">
        <v>109</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109</v>
      </c>
      <c r="AB119" s="873"/>
      <c r="AC119" s="873"/>
      <c r="AD119" s="873"/>
      <c r="AE119" s="874"/>
      <c r="AF119" s="875" t="s">
        <v>109</v>
      </c>
      <c r="AG119" s="873"/>
      <c r="AH119" s="873"/>
      <c r="AI119" s="873"/>
      <c r="AJ119" s="874"/>
      <c r="AK119" s="875" t="s">
        <v>109</v>
      </c>
      <c r="AL119" s="873"/>
      <c r="AM119" s="873"/>
      <c r="AN119" s="873"/>
      <c r="AO119" s="874"/>
      <c r="AP119" s="876" t="s">
        <v>109</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6675120</v>
      </c>
      <c r="BR119" s="800"/>
      <c r="BS119" s="800"/>
      <c r="BT119" s="800"/>
      <c r="BU119" s="800"/>
      <c r="BV119" s="800">
        <v>6680203</v>
      </c>
      <c r="BW119" s="800"/>
      <c r="BX119" s="800"/>
      <c r="BY119" s="800"/>
      <c r="BZ119" s="800"/>
      <c r="CA119" s="800">
        <v>8127135</v>
      </c>
      <c r="CB119" s="800"/>
      <c r="CC119" s="800"/>
      <c r="CD119" s="800"/>
      <c r="CE119" s="800"/>
      <c r="CF119" s="861">
        <v>57.3</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109</v>
      </c>
      <c r="DH119" s="717"/>
      <c r="DI119" s="717"/>
      <c r="DJ119" s="717"/>
      <c r="DK119" s="718"/>
      <c r="DL119" s="719" t="s">
        <v>109</v>
      </c>
      <c r="DM119" s="717"/>
      <c r="DN119" s="717"/>
      <c r="DO119" s="717"/>
      <c r="DP119" s="718"/>
      <c r="DQ119" s="719" t="s">
        <v>109</v>
      </c>
      <c r="DR119" s="717"/>
      <c r="DS119" s="717"/>
      <c r="DT119" s="717"/>
      <c r="DU119" s="718"/>
      <c r="DV119" s="807" t="s">
        <v>109</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109</v>
      </c>
      <c r="AB120" s="784"/>
      <c r="AC120" s="784"/>
      <c r="AD120" s="784"/>
      <c r="AE120" s="785"/>
      <c r="AF120" s="786" t="s">
        <v>109</v>
      </c>
      <c r="AG120" s="784"/>
      <c r="AH120" s="784"/>
      <c r="AI120" s="784"/>
      <c r="AJ120" s="785"/>
      <c r="AK120" s="786" t="s">
        <v>109</v>
      </c>
      <c r="AL120" s="784"/>
      <c r="AM120" s="784"/>
      <c r="AN120" s="784"/>
      <c r="AO120" s="785"/>
      <c r="AP120" s="754" t="s">
        <v>109</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6670619</v>
      </c>
      <c r="BR120" s="771"/>
      <c r="BS120" s="771"/>
      <c r="BT120" s="771"/>
      <c r="BU120" s="771"/>
      <c r="BV120" s="771">
        <v>6468188</v>
      </c>
      <c r="BW120" s="771"/>
      <c r="BX120" s="771"/>
      <c r="BY120" s="771"/>
      <c r="BZ120" s="771"/>
      <c r="CA120" s="771">
        <v>6305574</v>
      </c>
      <c r="CB120" s="771"/>
      <c r="CC120" s="771"/>
      <c r="CD120" s="771"/>
      <c r="CE120" s="771"/>
      <c r="CF120" s="848">
        <v>44.4</v>
      </c>
      <c r="CG120" s="849"/>
      <c r="CH120" s="849"/>
      <c r="CI120" s="849"/>
      <c r="CJ120" s="849"/>
      <c r="CK120" s="850" t="s">
        <v>439</v>
      </c>
      <c r="CL120" s="810"/>
      <c r="CM120" s="810"/>
      <c r="CN120" s="810"/>
      <c r="CO120" s="811"/>
      <c r="CP120" s="854" t="s">
        <v>383</v>
      </c>
      <c r="CQ120" s="855"/>
      <c r="CR120" s="855"/>
      <c r="CS120" s="855"/>
      <c r="CT120" s="855"/>
      <c r="CU120" s="855"/>
      <c r="CV120" s="855"/>
      <c r="CW120" s="855"/>
      <c r="CX120" s="855"/>
      <c r="CY120" s="855"/>
      <c r="CZ120" s="855"/>
      <c r="DA120" s="855"/>
      <c r="DB120" s="855"/>
      <c r="DC120" s="855"/>
      <c r="DD120" s="855"/>
      <c r="DE120" s="855"/>
      <c r="DF120" s="856"/>
      <c r="DG120" s="799">
        <v>8730388</v>
      </c>
      <c r="DH120" s="800"/>
      <c r="DI120" s="800"/>
      <c r="DJ120" s="800"/>
      <c r="DK120" s="800"/>
      <c r="DL120" s="800">
        <v>8393400</v>
      </c>
      <c r="DM120" s="800"/>
      <c r="DN120" s="800"/>
      <c r="DO120" s="800"/>
      <c r="DP120" s="800"/>
      <c r="DQ120" s="800">
        <v>8594076</v>
      </c>
      <c r="DR120" s="800"/>
      <c r="DS120" s="800"/>
      <c r="DT120" s="800"/>
      <c r="DU120" s="800"/>
      <c r="DV120" s="801">
        <v>60.5</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109</v>
      </c>
      <c r="AB121" s="784"/>
      <c r="AC121" s="784"/>
      <c r="AD121" s="784"/>
      <c r="AE121" s="785"/>
      <c r="AF121" s="786" t="s">
        <v>109</v>
      </c>
      <c r="AG121" s="784"/>
      <c r="AH121" s="784"/>
      <c r="AI121" s="784"/>
      <c r="AJ121" s="785"/>
      <c r="AK121" s="786" t="s">
        <v>109</v>
      </c>
      <c r="AL121" s="784"/>
      <c r="AM121" s="784"/>
      <c r="AN121" s="784"/>
      <c r="AO121" s="785"/>
      <c r="AP121" s="754" t="s">
        <v>109</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22121050</v>
      </c>
      <c r="BR121" s="858"/>
      <c r="BS121" s="858"/>
      <c r="BT121" s="858"/>
      <c r="BU121" s="858"/>
      <c r="BV121" s="858">
        <v>22183883</v>
      </c>
      <c r="BW121" s="858"/>
      <c r="BX121" s="858"/>
      <c r="BY121" s="858"/>
      <c r="BZ121" s="858"/>
      <c r="CA121" s="858">
        <v>22377280</v>
      </c>
      <c r="CB121" s="858"/>
      <c r="CC121" s="858"/>
      <c r="CD121" s="858"/>
      <c r="CE121" s="858"/>
      <c r="CF121" s="859">
        <v>157.6</v>
      </c>
      <c r="CG121" s="860"/>
      <c r="CH121" s="860"/>
      <c r="CI121" s="860"/>
      <c r="CJ121" s="860"/>
      <c r="CK121" s="851"/>
      <c r="CL121" s="812"/>
      <c r="CM121" s="812"/>
      <c r="CN121" s="812"/>
      <c r="CO121" s="813"/>
      <c r="CP121" s="828" t="s">
        <v>378</v>
      </c>
      <c r="CQ121" s="829"/>
      <c r="CR121" s="829"/>
      <c r="CS121" s="829"/>
      <c r="CT121" s="829"/>
      <c r="CU121" s="829"/>
      <c r="CV121" s="829"/>
      <c r="CW121" s="829"/>
      <c r="CX121" s="829"/>
      <c r="CY121" s="829"/>
      <c r="CZ121" s="829"/>
      <c r="DA121" s="829"/>
      <c r="DB121" s="829"/>
      <c r="DC121" s="829"/>
      <c r="DD121" s="829"/>
      <c r="DE121" s="829"/>
      <c r="DF121" s="830"/>
      <c r="DG121" s="770">
        <v>3272261</v>
      </c>
      <c r="DH121" s="771"/>
      <c r="DI121" s="771"/>
      <c r="DJ121" s="771"/>
      <c r="DK121" s="771"/>
      <c r="DL121" s="771">
        <v>2885416</v>
      </c>
      <c r="DM121" s="771"/>
      <c r="DN121" s="771"/>
      <c r="DO121" s="771"/>
      <c r="DP121" s="771"/>
      <c r="DQ121" s="771">
        <v>2803193</v>
      </c>
      <c r="DR121" s="771"/>
      <c r="DS121" s="771"/>
      <c r="DT121" s="771"/>
      <c r="DU121" s="771"/>
      <c r="DV121" s="823">
        <v>19.7</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165</v>
      </c>
      <c r="BA122" s="228"/>
      <c r="BB122" s="228"/>
      <c r="BC122" s="228"/>
      <c r="BD122" s="228"/>
      <c r="BE122" s="228"/>
      <c r="BF122" s="228"/>
      <c r="BG122" s="228"/>
      <c r="BH122" s="228"/>
      <c r="BI122" s="228"/>
      <c r="BJ122" s="228"/>
      <c r="BK122" s="228"/>
      <c r="BL122" s="228"/>
      <c r="BM122" s="228"/>
      <c r="BN122" s="228"/>
      <c r="BO122" s="837" t="s">
        <v>442</v>
      </c>
      <c r="BP122" s="838"/>
      <c r="BQ122" s="839">
        <v>35466789</v>
      </c>
      <c r="BR122" s="840"/>
      <c r="BS122" s="840"/>
      <c r="BT122" s="840"/>
      <c r="BU122" s="840"/>
      <c r="BV122" s="840">
        <v>35332274</v>
      </c>
      <c r="BW122" s="840"/>
      <c r="BX122" s="840"/>
      <c r="BY122" s="840"/>
      <c r="BZ122" s="840"/>
      <c r="CA122" s="840">
        <v>36809989</v>
      </c>
      <c r="CB122" s="840"/>
      <c r="CC122" s="840"/>
      <c r="CD122" s="840"/>
      <c r="CE122" s="840"/>
      <c r="CF122" s="743"/>
      <c r="CG122" s="744"/>
      <c r="CH122" s="744"/>
      <c r="CI122" s="744"/>
      <c r="CJ122" s="841"/>
      <c r="CK122" s="851"/>
      <c r="CL122" s="812"/>
      <c r="CM122" s="812"/>
      <c r="CN122" s="812"/>
      <c r="CO122" s="813"/>
      <c r="CP122" s="828" t="s">
        <v>385</v>
      </c>
      <c r="CQ122" s="829"/>
      <c r="CR122" s="829"/>
      <c r="CS122" s="829"/>
      <c r="CT122" s="829"/>
      <c r="CU122" s="829"/>
      <c r="CV122" s="829"/>
      <c r="CW122" s="829"/>
      <c r="CX122" s="829"/>
      <c r="CY122" s="829"/>
      <c r="CZ122" s="829"/>
      <c r="DA122" s="829"/>
      <c r="DB122" s="829"/>
      <c r="DC122" s="829"/>
      <c r="DD122" s="829"/>
      <c r="DE122" s="829"/>
      <c r="DF122" s="830"/>
      <c r="DG122" s="770">
        <v>1243528</v>
      </c>
      <c r="DH122" s="771"/>
      <c r="DI122" s="771"/>
      <c r="DJ122" s="771"/>
      <c r="DK122" s="771"/>
      <c r="DL122" s="771">
        <v>1177533</v>
      </c>
      <c r="DM122" s="771"/>
      <c r="DN122" s="771"/>
      <c r="DO122" s="771"/>
      <c r="DP122" s="771"/>
      <c r="DQ122" s="771">
        <v>1115850</v>
      </c>
      <c r="DR122" s="771"/>
      <c r="DS122" s="771"/>
      <c r="DT122" s="771"/>
      <c r="DU122" s="771"/>
      <c r="DV122" s="823">
        <v>7.9</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109</v>
      </c>
      <c r="AB123" s="784"/>
      <c r="AC123" s="784"/>
      <c r="AD123" s="784"/>
      <c r="AE123" s="785"/>
      <c r="AF123" s="786" t="s">
        <v>109</v>
      </c>
      <c r="AG123" s="784"/>
      <c r="AH123" s="784"/>
      <c r="AI123" s="784"/>
      <c r="AJ123" s="785"/>
      <c r="AK123" s="786" t="s">
        <v>109</v>
      </c>
      <c r="AL123" s="784"/>
      <c r="AM123" s="784"/>
      <c r="AN123" s="784"/>
      <c r="AO123" s="785"/>
      <c r="AP123" s="754" t="s">
        <v>109</v>
      </c>
      <c r="AQ123" s="755"/>
      <c r="AR123" s="755"/>
      <c r="AS123" s="755"/>
      <c r="AT123" s="756"/>
      <c r="AU123" s="834" t="s">
        <v>443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18.3</v>
      </c>
      <c r="BR123" s="832"/>
      <c r="BS123" s="832"/>
      <c r="BT123" s="832"/>
      <c r="BU123" s="832"/>
      <c r="BV123" s="832">
        <v>20.100000000000001</v>
      </c>
      <c r="BW123" s="832"/>
      <c r="BX123" s="832"/>
      <c r="BY123" s="832"/>
      <c r="BZ123" s="832"/>
      <c r="CA123" s="832">
        <v>7.9</v>
      </c>
      <c r="CB123" s="832"/>
      <c r="CC123" s="832"/>
      <c r="CD123" s="832"/>
      <c r="CE123" s="832"/>
      <c r="CF123" s="730"/>
      <c r="CG123" s="731"/>
      <c r="CH123" s="731"/>
      <c r="CI123" s="731"/>
      <c r="CJ123" s="833"/>
      <c r="CK123" s="851"/>
      <c r="CL123" s="812"/>
      <c r="CM123" s="812"/>
      <c r="CN123" s="812"/>
      <c r="CO123" s="813"/>
      <c r="CP123" s="828" t="s">
        <v>444</v>
      </c>
      <c r="CQ123" s="829"/>
      <c r="CR123" s="829"/>
      <c r="CS123" s="829"/>
      <c r="CT123" s="829"/>
      <c r="CU123" s="829"/>
      <c r="CV123" s="829"/>
      <c r="CW123" s="829"/>
      <c r="CX123" s="829"/>
      <c r="CY123" s="829"/>
      <c r="CZ123" s="829"/>
      <c r="DA123" s="829"/>
      <c r="DB123" s="829"/>
      <c r="DC123" s="829"/>
      <c r="DD123" s="829"/>
      <c r="DE123" s="829"/>
      <c r="DF123" s="830"/>
      <c r="DG123" s="783">
        <v>744203</v>
      </c>
      <c r="DH123" s="784"/>
      <c r="DI123" s="784"/>
      <c r="DJ123" s="784"/>
      <c r="DK123" s="785"/>
      <c r="DL123" s="786">
        <v>891006</v>
      </c>
      <c r="DM123" s="784"/>
      <c r="DN123" s="784"/>
      <c r="DO123" s="784"/>
      <c r="DP123" s="785"/>
      <c r="DQ123" s="786">
        <v>830017</v>
      </c>
      <c r="DR123" s="784"/>
      <c r="DS123" s="784"/>
      <c r="DT123" s="784"/>
      <c r="DU123" s="785"/>
      <c r="DV123" s="754">
        <v>5.8</v>
      </c>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v>118173</v>
      </c>
      <c r="DH124" s="717"/>
      <c r="DI124" s="717"/>
      <c r="DJ124" s="717"/>
      <c r="DK124" s="718"/>
      <c r="DL124" s="719">
        <v>113639</v>
      </c>
      <c r="DM124" s="717"/>
      <c r="DN124" s="717"/>
      <c r="DO124" s="717"/>
      <c r="DP124" s="718"/>
      <c r="DQ124" s="719">
        <v>107847</v>
      </c>
      <c r="DR124" s="717"/>
      <c r="DS124" s="717"/>
      <c r="DT124" s="717"/>
      <c r="DU124" s="718"/>
      <c r="DV124" s="807">
        <v>0.8</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445</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455</v>
      </c>
      <c r="AY127" s="758"/>
      <c r="AZ127" s="758"/>
      <c r="BA127" s="758"/>
      <c r="BB127" s="758"/>
      <c r="BC127" s="758"/>
      <c r="BD127" s="758"/>
      <c r="BE127" s="759"/>
      <c r="BF127" s="760" t="s">
        <v>445</v>
      </c>
      <c r="BG127" s="761"/>
      <c r="BH127" s="761"/>
      <c r="BI127" s="761"/>
      <c r="BJ127" s="761"/>
      <c r="BK127" s="761"/>
      <c r="BL127" s="762"/>
      <c r="BM127" s="760">
        <v>12.72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457</v>
      </c>
      <c r="DH127" s="820"/>
      <c r="DI127" s="820"/>
      <c r="DJ127" s="820"/>
      <c r="DK127" s="820"/>
      <c r="DL127" s="820" t="s">
        <v>445</v>
      </c>
      <c r="DM127" s="820"/>
      <c r="DN127" s="820"/>
      <c r="DO127" s="820"/>
      <c r="DP127" s="820"/>
      <c r="DQ127" s="820" t="s">
        <v>445</v>
      </c>
      <c r="DR127" s="820"/>
      <c r="DS127" s="820"/>
      <c r="DT127" s="820"/>
      <c r="DU127" s="820"/>
      <c r="DV127" s="821" t="s">
        <v>445</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528059</v>
      </c>
      <c r="AB128" s="724"/>
      <c r="AC128" s="724"/>
      <c r="AD128" s="724"/>
      <c r="AE128" s="725"/>
      <c r="AF128" s="726">
        <v>530725</v>
      </c>
      <c r="AG128" s="724"/>
      <c r="AH128" s="724"/>
      <c r="AI128" s="724"/>
      <c r="AJ128" s="725"/>
      <c r="AK128" s="726">
        <v>531203</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461</v>
      </c>
      <c r="BG128" s="791"/>
      <c r="BH128" s="791"/>
      <c r="BI128" s="791"/>
      <c r="BJ128" s="791"/>
      <c r="BK128" s="791"/>
      <c r="BL128" s="792"/>
      <c r="BM128" s="790">
        <v>17.72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15440801</v>
      </c>
      <c r="AB129" s="784"/>
      <c r="AC129" s="784"/>
      <c r="AD129" s="784"/>
      <c r="AE129" s="785"/>
      <c r="AF129" s="786">
        <v>15510659</v>
      </c>
      <c r="AG129" s="784"/>
      <c r="AH129" s="784"/>
      <c r="AI129" s="784"/>
      <c r="AJ129" s="785"/>
      <c r="AK129" s="786">
        <v>15839545</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8.3000000000000007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1669469</v>
      </c>
      <c r="AB130" s="784"/>
      <c r="AC130" s="784"/>
      <c r="AD130" s="784"/>
      <c r="AE130" s="785"/>
      <c r="AF130" s="786">
        <v>1730759</v>
      </c>
      <c r="AG130" s="784"/>
      <c r="AH130" s="784"/>
      <c r="AI130" s="784"/>
      <c r="AJ130" s="785"/>
      <c r="AK130" s="786">
        <v>1644074</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7.9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13771332</v>
      </c>
      <c r="AB131" s="717"/>
      <c r="AC131" s="717"/>
      <c r="AD131" s="717"/>
      <c r="AE131" s="718"/>
      <c r="AF131" s="719">
        <v>13779900</v>
      </c>
      <c r="AG131" s="717"/>
      <c r="AH131" s="717"/>
      <c r="AI131" s="717"/>
      <c r="AJ131" s="718"/>
      <c r="AK131" s="719">
        <v>14195471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9.2983961169999994</v>
      </c>
      <c r="AB132" s="740"/>
      <c r="AC132" s="740"/>
      <c r="AD132" s="740"/>
      <c r="AE132" s="741"/>
      <c r="AF132" s="742">
        <v>8.8693677019999999</v>
      </c>
      <c r="AG132" s="740"/>
      <c r="AH132" s="740"/>
      <c r="AI132" s="740"/>
      <c r="AJ132" s="741"/>
      <c r="AK132" s="742">
        <v>6.9160086339999998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9.9</v>
      </c>
      <c r="AB133" s="749"/>
      <c r="AC133" s="749"/>
      <c r="AD133" s="749"/>
      <c r="AE133" s="750"/>
      <c r="AF133" s="748">
        <v>9.4</v>
      </c>
      <c r="AG133" s="749"/>
      <c r="AH133" s="749"/>
      <c r="AI133" s="749"/>
      <c r="AJ133" s="750"/>
      <c r="AK133" s="748">
        <v>8.3000000000000007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9" t="s">
        <v>473</v>
      </c>
      <c r="L7" s="254"/>
      <c r="M7" s="255" t="s">
        <v>474</v>
      </c>
      <c r="N7" s="256"/>
    </row>
    <row r="8" spans="1:16">
      <c r="A8" s="248"/>
      <c r="B8" s="244"/>
      <c r="C8" s="244"/>
      <c r="D8" s="244"/>
      <c r="E8" s="244"/>
      <c r="F8" s="244"/>
      <c r="G8" s="257"/>
      <c r="H8" s="258"/>
      <c r="I8" s="258"/>
      <c r="J8" s="259"/>
      <c r="K8" s="1120"/>
      <c r="L8" s="260" t="s">
        <v>475</v>
      </c>
      <c r="M8" s="261" t="s">
        <v>476</v>
      </c>
      <c r="N8" s="262" t="s">
        <v>477</v>
      </c>
    </row>
    <row r="9" spans="1:16">
      <c r="A9" s="248"/>
      <c r="B9" s="244"/>
      <c r="C9" s="244"/>
      <c r="D9" s="244"/>
      <c r="E9" s="244"/>
      <c r="F9" s="244"/>
      <c r="G9" s="1133" t="s">
        <v>478</v>
      </c>
      <c r="H9" s="1134"/>
      <c r="I9" s="1134"/>
      <c r="J9" s="1135"/>
      <c r="K9" s="263">
        <v>4157134</v>
      </c>
      <c r="L9" s="264">
        <v>61800</v>
      </c>
      <c r="M9" s="265">
        <v>58112</v>
      </c>
      <c r="N9" s="266">
        <v>6.3</v>
      </c>
    </row>
    <row r="10" spans="1:16">
      <c r="A10" s="248"/>
      <c r="B10" s="244"/>
      <c r="C10" s="244"/>
      <c r="D10" s="244"/>
      <c r="E10" s="244"/>
      <c r="F10" s="244"/>
      <c r="G10" s="1133" t="s">
        <v>479</v>
      </c>
      <c r="H10" s="1134"/>
      <c r="I10" s="1134"/>
      <c r="J10" s="1135"/>
      <c r="K10" s="267">
        <v>760382</v>
      </c>
      <c r="L10" s="268">
        <v>11304</v>
      </c>
      <c r="M10" s="269">
        <v>3510</v>
      </c>
      <c r="N10" s="270">
        <v>222.1</v>
      </c>
    </row>
    <row r="11" spans="1:16" ht="13.5" customHeight="1">
      <c r="A11" s="248"/>
      <c r="B11" s="244"/>
      <c r="C11" s="244"/>
      <c r="D11" s="244"/>
      <c r="E11" s="244"/>
      <c r="F11" s="244"/>
      <c r="G11" s="1133" t="s">
        <v>480</v>
      </c>
      <c r="H11" s="1134"/>
      <c r="I11" s="1134"/>
      <c r="J11" s="1135"/>
      <c r="K11" s="267">
        <v>719161</v>
      </c>
      <c r="L11" s="268">
        <v>10691</v>
      </c>
      <c r="M11" s="269">
        <v>6281</v>
      </c>
      <c r="N11" s="270">
        <v>70.2</v>
      </c>
    </row>
    <row r="12" spans="1:16" ht="13.5" customHeight="1">
      <c r="A12" s="248"/>
      <c r="B12" s="244"/>
      <c r="C12" s="244"/>
      <c r="D12" s="244"/>
      <c r="E12" s="244"/>
      <c r="F12" s="244"/>
      <c r="G12" s="1133" t="s">
        <v>481</v>
      </c>
      <c r="H12" s="1134"/>
      <c r="I12" s="1134"/>
      <c r="J12" s="1135"/>
      <c r="K12" s="267" t="s">
        <v>482</v>
      </c>
      <c r="L12" s="268" t="s">
        <v>482</v>
      </c>
      <c r="M12" s="269">
        <v>744</v>
      </c>
      <c r="N12" s="270" t="s">
        <v>482</v>
      </c>
    </row>
    <row r="13" spans="1:16" ht="13.5" customHeight="1">
      <c r="A13" s="248"/>
      <c r="B13" s="244"/>
      <c r="C13" s="244"/>
      <c r="D13" s="244"/>
      <c r="E13" s="244"/>
      <c r="F13" s="244"/>
      <c r="G13" s="1133" t="s">
        <v>483</v>
      </c>
      <c r="H13" s="1134"/>
      <c r="I13" s="1134"/>
      <c r="J13" s="1135"/>
      <c r="K13" s="267" t="s">
        <v>482</v>
      </c>
      <c r="L13" s="268" t="s">
        <v>482</v>
      </c>
      <c r="M13" s="269">
        <v>1</v>
      </c>
      <c r="N13" s="270" t="s">
        <v>482</v>
      </c>
    </row>
    <row r="14" spans="1:16" ht="13.5" customHeight="1">
      <c r="A14" s="248"/>
      <c r="B14" s="244"/>
      <c r="C14" s="244"/>
      <c r="D14" s="244"/>
      <c r="E14" s="244"/>
      <c r="F14" s="244"/>
      <c r="G14" s="1133" t="s">
        <v>484</v>
      </c>
      <c r="H14" s="1134"/>
      <c r="I14" s="1134"/>
      <c r="J14" s="1135"/>
      <c r="K14" s="267">
        <v>241092</v>
      </c>
      <c r="L14" s="268">
        <v>3584</v>
      </c>
      <c r="M14" s="269">
        <v>2803</v>
      </c>
      <c r="N14" s="270">
        <v>27.9</v>
      </c>
    </row>
    <row r="15" spans="1:16" ht="13.5" customHeight="1">
      <c r="A15" s="248"/>
      <c r="B15" s="244"/>
      <c r="C15" s="244"/>
      <c r="D15" s="244"/>
      <c r="E15" s="244"/>
      <c r="F15" s="244"/>
      <c r="G15" s="1133" t="s">
        <v>485</v>
      </c>
      <c r="H15" s="1134"/>
      <c r="I15" s="1134"/>
      <c r="J15" s="1135"/>
      <c r="K15" s="267">
        <v>55818</v>
      </c>
      <c r="L15" s="268">
        <v>830</v>
      </c>
      <c r="M15" s="269">
        <v>1119</v>
      </c>
      <c r="N15" s="270">
        <v>-25.8</v>
      </c>
    </row>
    <row r="16" spans="1:16">
      <c r="A16" s="248"/>
      <c r="B16" s="244"/>
      <c r="C16" s="244"/>
      <c r="D16" s="244"/>
      <c r="E16" s="244"/>
      <c r="F16" s="244"/>
      <c r="G16" s="1136" t="s">
        <v>486</v>
      </c>
      <c r="H16" s="1137"/>
      <c r="I16" s="1137"/>
      <c r="J16" s="1138"/>
      <c r="K16" s="268">
        <v>-657487</v>
      </c>
      <c r="L16" s="268">
        <v>-9774</v>
      </c>
      <c r="M16" s="269">
        <v>-5386</v>
      </c>
      <c r="N16" s="270">
        <v>81.5</v>
      </c>
    </row>
    <row r="17" spans="1:16">
      <c r="A17" s="248"/>
      <c r="B17" s="244"/>
      <c r="C17" s="244"/>
      <c r="D17" s="244"/>
      <c r="E17" s="244"/>
      <c r="F17" s="244"/>
      <c r="G17" s="1136" t="s">
        <v>165</v>
      </c>
      <c r="H17" s="1137"/>
      <c r="I17" s="1137"/>
      <c r="J17" s="1138"/>
      <c r="K17" s="268">
        <v>5276100</v>
      </c>
      <c r="L17" s="268">
        <v>78435</v>
      </c>
      <c r="M17" s="269">
        <v>67183</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30" t="s">
        <v>491</v>
      </c>
      <c r="H21" s="1131"/>
      <c r="I21" s="1131"/>
      <c r="J21" s="1132"/>
      <c r="K21" s="280">
        <v>7.31</v>
      </c>
      <c r="L21" s="281">
        <v>6.12</v>
      </c>
      <c r="M21" s="282">
        <v>1.19</v>
      </c>
      <c r="N21" s="249"/>
      <c r="O21" s="283"/>
      <c r="P21" s="279"/>
    </row>
    <row r="22" spans="1:16" s="284" customFormat="1">
      <c r="A22" s="279"/>
      <c r="B22" s="249"/>
      <c r="C22" s="249"/>
      <c r="D22" s="249"/>
      <c r="E22" s="249"/>
      <c r="F22" s="249"/>
      <c r="G22" s="1130" t="s">
        <v>492</v>
      </c>
      <c r="H22" s="1131"/>
      <c r="I22" s="1131"/>
      <c r="J22" s="1132"/>
      <c r="K22" s="285">
        <v>97.4</v>
      </c>
      <c r="L22" s="286">
        <v>98.7</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9" t="s">
        <v>473</v>
      </c>
      <c r="L30" s="254"/>
      <c r="M30" s="255" t="s">
        <v>474</v>
      </c>
      <c r="N30" s="256"/>
    </row>
    <row r="31" spans="1:16">
      <c r="A31" s="248"/>
      <c r="B31" s="244"/>
      <c r="C31" s="244"/>
      <c r="D31" s="244"/>
      <c r="E31" s="244"/>
      <c r="F31" s="244"/>
      <c r="G31" s="257"/>
      <c r="H31" s="258"/>
      <c r="I31" s="258"/>
      <c r="J31" s="259"/>
      <c r="K31" s="1120"/>
      <c r="L31" s="260" t="s">
        <v>475</v>
      </c>
      <c r="M31" s="261" t="s">
        <v>476</v>
      </c>
      <c r="N31" s="262" t="s">
        <v>477</v>
      </c>
    </row>
    <row r="32" spans="1:16" ht="27" customHeight="1">
      <c r="A32" s="248"/>
      <c r="B32" s="244"/>
      <c r="C32" s="244"/>
      <c r="D32" s="244"/>
      <c r="E32" s="244"/>
      <c r="F32" s="244"/>
      <c r="G32" s="1121" t="s">
        <v>496</v>
      </c>
      <c r="H32" s="1122"/>
      <c r="I32" s="1122"/>
      <c r="J32" s="1123"/>
      <c r="K32" s="294">
        <v>1929573</v>
      </c>
      <c r="L32" s="294">
        <v>28685</v>
      </c>
      <c r="M32" s="295">
        <v>33998</v>
      </c>
      <c r="N32" s="296">
        <v>-15.6</v>
      </c>
    </row>
    <row r="33" spans="1:16" ht="13.5" customHeight="1">
      <c r="A33" s="248"/>
      <c r="B33" s="244"/>
      <c r="C33" s="244"/>
      <c r="D33" s="244"/>
      <c r="E33" s="244"/>
      <c r="F33" s="244"/>
      <c r="G33" s="1121" t="s">
        <v>497</v>
      </c>
      <c r="H33" s="1122"/>
      <c r="I33" s="1122"/>
      <c r="J33" s="1123"/>
      <c r="K33" s="294" t="s">
        <v>482</v>
      </c>
      <c r="L33" s="294" t="s">
        <v>482</v>
      </c>
      <c r="M33" s="295">
        <v>1</v>
      </c>
      <c r="N33" s="296" t="s">
        <v>482</v>
      </c>
    </row>
    <row r="34" spans="1:16" ht="27" customHeight="1">
      <c r="A34" s="248"/>
      <c r="B34" s="244"/>
      <c r="C34" s="244"/>
      <c r="D34" s="244"/>
      <c r="E34" s="244"/>
      <c r="F34" s="244"/>
      <c r="G34" s="1121" t="s">
        <v>498</v>
      </c>
      <c r="H34" s="1122"/>
      <c r="I34" s="1122"/>
      <c r="J34" s="1123"/>
      <c r="K34" s="294" t="s">
        <v>482</v>
      </c>
      <c r="L34" s="294" t="s">
        <v>482</v>
      </c>
      <c r="M34" s="295">
        <v>39</v>
      </c>
      <c r="N34" s="296" t="s">
        <v>482</v>
      </c>
    </row>
    <row r="35" spans="1:16" ht="27" customHeight="1">
      <c r="A35" s="248"/>
      <c r="B35" s="244"/>
      <c r="C35" s="244"/>
      <c r="D35" s="244"/>
      <c r="E35" s="244"/>
      <c r="F35" s="244"/>
      <c r="G35" s="1121" t="s">
        <v>499</v>
      </c>
      <c r="H35" s="1122"/>
      <c r="I35" s="1122"/>
      <c r="J35" s="1123"/>
      <c r="K35" s="294">
        <v>1189247</v>
      </c>
      <c r="L35" s="294">
        <v>17680</v>
      </c>
      <c r="M35" s="295">
        <v>9007</v>
      </c>
      <c r="N35" s="296">
        <v>96.3</v>
      </c>
    </row>
    <row r="36" spans="1:16" ht="27" customHeight="1">
      <c r="A36" s="248"/>
      <c r="B36" s="244"/>
      <c r="C36" s="244"/>
      <c r="D36" s="244"/>
      <c r="E36" s="244"/>
      <c r="F36" s="244"/>
      <c r="G36" s="1121" t="s">
        <v>500</v>
      </c>
      <c r="H36" s="1122"/>
      <c r="I36" s="1122"/>
      <c r="J36" s="1123"/>
      <c r="K36" s="294">
        <v>38217</v>
      </c>
      <c r="L36" s="294">
        <v>568</v>
      </c>
      <c r="M36" s="295">
        <v>2239</v>
      </c>
      <c r="N36" s="296">
        <v>-74.599999999999994</v>
      </c>
    </row>
    <row r="37" spans="1:16" ht="13.5" customHeight="1">
      <c r="A37" s="248"/>
      <c r="B37" s="244"/>
      <c r="C37" s="244"/>
      <c r="D37" s="244"/>
      <c r="E37" s="244"/>
      <c r="F37" s="244"/>
      <c r="G37" s="1121" t="s">
        <v>501</v>
      </c>
      <c r="H37" s="1122"/>
      <c r="I37" s="1122"/>
      <c r="J37" s="1123"/>
      <c r="K37" s="294" t="s">
        <v>482</v>
      </c>
      <c r="L37" s="294" t="s">
        <v>482</v>
      </c>
      <c r="M37" s="295">
        <v>951</v>
      </c>
      <c r="N37" s="296" t="s">
        <v>482</v>
      </c>
    </row>
    <row r="38" spans="1:16" ht="27" customHeight="1">
      <c r="A38" s="248"/>
      <c r="B38" s="244"/>
      <c r="C38" s="244"/>
      <c r="D38" s="244"/>
      <c r="E38" s="244"/>
      <c r="F38" s="244"/>
      <c r="G38" s="1124" t="s">
        <v>502</v>
      </c>
      <c r="H38" s="1125"/>
      <c r="I38" s="1125"/>
      <c r="J38" s="1126"/>
      <c r="K38" s="297" t="s">
        <v>482</v>
      </c>
      <c r="L38" s="297" t="s">
        <v>482</v>
      </c>
      <c r="M38" s="298">
        <v>6</v>
      </c>
      <c r="N38" s="299" t="s">
        <v>482</v>
      </c>
      <c r="O38" s="293"/>
    </row>
    <row r="39" spans="1:16">
      <c r="A39" s="248"/>
      <c r="B39" s="244"/>
      <c r="C39" s="244"/>
      <c r="D39" s="244"/>
      <c r="E39" s="244"/>
      <c r="F39" s="244"/>
      <c r="G39" s="1124" t="s">
        <v>503</v>
      </c>
      <c r="H39" s="1125"/>
      <c r="I39" s="1125"/>
      <c r="J39" s="1126"/>
      <c r="K39" s="300">
        <v>-531203</v>
      </c>
      <c r="L39" s="300">
        <v>-7897</v>
      </c>
      <c r="M39" s="301">
        <v>-6589</v>
      </c>
      <c r="N39" s="302">
        <v>19.899999999999999</v>
      </c>
      <c r="O39" s="293"/>
    </row>
    <row r="40" spans="1:16" ht="27" customHeight="1">
      <c r="A40" s="248"/>
      <c r="B40" s="244"/>
      <c r="C40" s="244"/>
      <c r="D40" s="244"/>
      <c r="E40" s="244"/>
      <c r="F40" s="244"/>
      <c r="G40" s="1121" t="s">
        <v>504</v>
      </c>
      <c r="H40" s="1122"/>
      <c r="I40" s="1122"/>
      <c r="J40" s="1123"/>
      <c r="K40" s="300">
        <v>-1644074</v>
      </c>
      <c r="L40" s="300">
        <v>-24441</v>
      </c>
      <c r="M40" s="301">
        <v>-27524</v>
      </c>
      <c r="N40" s="302">
        <v>-11.2</v>
      </c>
      <c r="O40" s="293"/>
    </row>
    <row r="41" spans="1:16">
      <c r="A41" s="248"/>
      <c r="B41" s="244"/>
      <c r="C41" s="244"/>
      <c r="D41" s="244"/>
      <c r="E41" s="244"/>
      <c r="F41" s="244"/>
      <c r="G41" s="1127" t="s">
        <v>276</v>
      </c>
      <c r="H41" s="1128"/>
      <c r="I41" s="1128"/>
      <c r="J41" s="1129"/>
      <c r="K41" s="294">
        <v>981760</v>
      </c>
      <c r="L41" s="300">
        <v>14595</v>
      </c>
      <c r="M41" s="301">
        <v>12127</v>
      </c>
      <c r="N41" s="302">
        <v>20.399999999999999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4" t="s">
        <v>473</v>
      </c>
      <c r="J49" s="1116" t="s">
        <v>508</v>
      </c>
      <c r="K49" s="1117"/>
      <c r="L49" s="1117"/>
      <c r="M49" s="1117"/>
      <c r="N49" s="1118"/>
    </row>
    <row r="50" spans="1:14">
      <c r="A50" s="248"/>
      <c r="B50" s="244"/>
      <c r="C50" s="244"/>
      <c r="D50" s="244"/>
      <c r="E50" s="244"/>
      <c r="F50" s="244"/>
      <c r="G50" s="312"/>
      <c r="H50" s="313"/>
      <c r="I50" s="1115"/>
      <c r="J50" s="314" t="s">
        <v>509</v>
      </c>
      <c r="K50" s="315" t="s">
        <v>510</v>
      </c>
      <c r="L50" s="316" t="s">
        <v>511</v>
      </c>
      <c r="M50" s="317" t="s">
        <v>512</v>
      </c>
      <c r="N50" s="318" t="s">
        <v>513</v>
      </c>
    </row>
    <row r="51" spans="1:14">
      <c r="A51" s="248"/>
      <c r="B51" s="244"/>
      <c r="C51" s="244"/>
      <c r="D51" s="244"/>
      <c r="E51" s="244"/>
      <c r="F51" s="244"/>
      <c r="G51" s="310" t="s">
        <v>514</v>
      </c>
      <c r="H51" s="311"/>
      <c r="I51" s="319">
        <v>6117335</v>
      </c>
      <c r="J51" s="320">
        <v>89985</v>
      </c>
      <c r="K51" s="321">
        <v>9.6999999999999993</v>
      </c>
      <c r="L51" s="322">
        <v>33364</v>
      </c>
      <c r="M51" s="323">
        <v>-17</v>
      </c>
      <c r="N51" s="324">
        <v>26.7</v>
      </c>
    </row>
    <row r="52" spans="1:14">
      <c r="A52" s="248"/>
      <c r="B52" s="244"/>
      <c r="C52" s="244"/>
      <c r="D52" s="244"/>
      <c r="E52" s="244"/>
      <c r="F52" s="244"/>
      <c r="G52" s="325"/>
      <c r="H52" s="326" t="s">
        <v>515</v>
      </c>
      <c r="I52" s="327">
        <v>4690971</v>
      </c>
      <c r="J52" s="328">
        <v>69003</v>
      </c>
      <c r="K52" s="329">
        <v>15</v>
      </c>
      <c r="L52" s="330">
        <v>21557</v>
      </c>
      <c r="M52" s="331">
        <v>-7.7</v>
      </c>
      <c r="N52" s="332">
        <v>22.7</v>
      </c>
    </row>
    <row r="53" spans="1:14">
      <c r="A53" s="248"/>
      <c r="B53" s="244"/>
      <c r="C53" s="244"/>
      <c r="D53" s="244"/>
      <c r="E53" s="244"/>
      <c r="F53" s="244"/>
      <c r="G53" s="310" t="s">
        <v>516</v>
      </c>
      <c r="H53" s="311"/>
      <c r="I53" s="319">
        <v>5034181</v>
      </c>
      <c r="J53" s="320">
        <v>73574</v>
      </c>
      <c r="K53" s="321">
        <v>-18.2</v>
      </c>
      <c r="L53" s="322">
        <v>36396</v>
      </c>
      <c r="M53" s="323">
        <v>9.1</v>
      </c>
      <c r="N53" s="324">
        <v>-27.3</v>
      </c>
    </row>
    <row r="54" spans="1:14">
      <c r="A54" s="248"/>
      <c r="B54" s="244"/>
      <c r="C54" s="244"/>
      <c r="D54" s="244"/>
      <c r="E54" s="244"/>
      <c r="F54" s="244"/>
      <c r="G54" s="325"/>
      <c r="H54" s="326" t="s">
        <v>515</v>
      </c>
      <c r="I54" s="327">
        <v>2985128</v>
      </c>
      <c r="J54" s="328">
        <v>43628</v>
      </c>
      <c r="K54" s="329">
        <v>-36.799999999999997</v>
      </c>
      <c r="L54" s="330">
        <v>19057</v>
      </c>
      <c r="M54" s="331">
        <v>-11.6</v>
      </c>
      <c r="N54" s="332">
        <v>-25.2</v>
      </c>
    </row>
    <row r="55" spans="1:14">
      <c r="A55" s="248"/>
      <c r="B55" s="244"/>
      <c r="C55" s="244"/>
      <c r="D55" s="244"/>
      <c r="E55" s="244"/>
      <c r="F55" s="244"/>
      <c r="G55" s="310" t="s">
        <v>517</v>
      </c>
      <c r="H55" s="311"/>
      <c r="I55" s="319">
        <v>6518534</v>
      </c>
      <c r="J55" s="320">
        <v>95484</v>
      </c>
      <c r="K55" s="321">
        <v>29.8</v>
      </c>
      <c r="L55" s="322">
        <v>62256</v>
      </c>
      <c r="M55" s="323">
        <v>71.099999999999994</v>
      </c>
      <c r="N55" s="324">
        <v>-41.3</v>
      </c>
    </row>
    <row r="56" spans="1:14">
      <c r="A56" s="248"/>
      <c r="B56" s="244"/>
      <c r="C56" s="244"/>
      <c r="D56" s="244"/>
      <c r="E56" s="244"/>
      <c r="F56" s="244"/>
      <c r="G56" s="325"/>
      <c r="H56" s="326" t="s">
        <v>515</v>
      </c>
      <c r="I56" s="327">
        <v>3518910</v>
      </c>
      <c r="J56" s="328">
        <v>51546</v>
      </c>
      <c r="K56" s="329">
        <v>18.100000000000001</v>
      </c>
      <c r="L56" s="330">
        <v>24482</v>
      </c>
      <c r="M56" s="331">
        <v>28.5</v>
      </c>
      <c r="N56" s="332">
        <v>-10.4</v>
      </c>
    </row>
    <row r="57" spans="1:14">
      <c r="A57" s="248"/>
      <c r="B57" s="244"/>
      <c r="C57" s="244"/>
      <c r="D57" s="244"/>
      <c r="E57" s="244"/>
      <c r="F57" s="244"/>
      <c r="G57" s="310" t="s">
        <v>518</v>
      </c>
      <c r="H57" s="311"/>
      <c r="I57" s="319">
        <v>4530304</v>
      </c>
      <c r="J57" s="320">
        <v>66784</v>
      </c>
      <c r="K57" s="321">
        <v>-30.1</v>
      </c>
      <c r="L57" s="322">
        <v>53896</v>
      </c>
      <c r="M57" s="323">
        <v>-13.4</v>
      </c>
      <c r="N57" s="324">
        <v>-16.7</v>
      </c>
    </row>
    <row r="58" spans="1:14">
      <c r="A58" s="248"/>
      <c r="B58" s="244"/>
      <c r="C58" s="244"/>
      <c r="D58" s="244"/>
      <c r="E58" s="244"/>
      <c r="F58" s="244"/>
      <c r="G58" s="325"/>
      <c r="H58" s="326" t="s">
        <v>515</v>
      </c>
      <c r="I58" s="327">
        <v>2447586</v>
      </c>
      <c r="J58" s="328">
        <v>36081</v>
      </c>
      <c r="K58" s="329">
        <v>-30</v>
      </c>
      <c r="L58" s="330">
        <v>20608</v>
      </c>
      <c r="M58" s="331">
        <v>-15.8</v>
      </c>
      <c r="N58" s="332">
        <v>-14.2</v>
      </c>
    </row>
    <row r="59" spans="1:14">
      <c r="A59" s="248"/>
      <c r="B59" s="244"/>
      <c r="C59" s="244"/>
      <c r="D59" s="244"/>
      <c r="E59" s="244"/>
      <c r="F59" s="244"/>
      <c r="G59" s="310" t="s">
        <v>519</v>
      </c>
      <c r="H59" s="311"/>
      <c r="I59" s="319">
        <v>3242055</v>
      </c>
      <c r="J59" s="320">
        <v>48197</v>
      </c>
      <c r="K59" s="321">
        <v>-27.8</v>
      </c>
      <c r="L59" s="322">
        <v>47278</v>
      </c>
      <c r="M59" s="323">
        <v>-12.3</v>
      </c>
      <c r="N59" s="324">
        <v>-15.5</v>
      </c>
    </row>
    <row r="60" spans="1:14">
      <c r="A60" s="248"/>
      <c r="B60" s="244"/>
      <c r="C60" s="244"/>
      <c r="D60" s="244"/>
      <c r="E60" s="244"/>
      <c r="F60" s="244"/>
      <c r="G60" s="325"/>
      <c r="H60" s="326" t="s">
        <v>515</v>
      </c>
      <c r="I60" s="333">
        <v>1688632</v>
      </c>
      <c r="J60" s="328">
        <v>25103</v>
      </c>
      <c r="K60" s="329">
        <v>-30.4</v>
      </c>
      <c r="L60" s="330">
        <v>24096</v>
      </c>
      <c r="M60" s="331">
        <v>16.899999999999999</v>
      </c>
      <c r="N60" s="332">
        <v>-47.3</v>
      </c>
    </row>
    <row r="61" spans="1:14">
      <c r="A61" s="248"/>
      <c r="B61" s="244"/>
      <c r="C61" s="244"/>
      <c r="D61" s="244"/>
      <c r="E61" s="244"/>
      <c r="F61" s="244"/>
      <c r="G61" s="310" t="s">
        <v>520</v>
      </c>
      <c r="H61" s="334"/>
      <c r="I61" s="335">
        <v>5088482</v>
      </c>
      <c r="J61" s="336">
        <v>74805</v>
      </c>
      <c r="K61" s="337">
        <v>-7.3</v>
      </c>
      <c r="L61" s="338">
        <v>46638</v>
      </c>
      <c r="M61" s="339">
        <v>7.5</v>
      </c>
      <c r="N61" s="324">
        <v>-14.8</v>
      </c>
    </row>
    <row r="62" spans="1:14">
      <c r="A62" s="248"/>
      <c r="B62" s="244"/>
      <c r="C62" s="244"/>
      <c r="D62" s="244"/>
      <c r="E62" s="244"/>
      <c r="F62" s="244"/>
      <c r="G62" s="325"/>
      <c r="H62" s="326" t="s">
        <v>515</v>
      </c>
      <c r="I62" s="327">
        <v>3066245</v>
      </c>
      <c r="J62" s="328">
        <v>45072</v>
      </c>
      <c r="K62" s="329">
        <v>-12.8</v>
      </c>
      <c r="L62" s="330">
        <v>21960</v>
      </c>
      <c r="M62" s="331">
        <v>2.1</v>
      </c>
      <c r="N62" s="332">
        <v>-14.9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17.5</v>
      </c>
      <c r="G47" s="12">
        <v>17.36</v>
      </c>
      <c r="H47" s="12">
        <v>17.309999999999999</v>
      </c>
      <c r="I47" s="12">
        <v>17.25</v>
      </c>
      <c r="J47" s="13">
        <v>20.69</v>
      </c>
    </row>
    <row r="48" spans="2:10" ht="57.75" customHeight="1">
      <c r="B48" s="14"/>
      <c r="C48" s="1141" t="s">
        <v>4</v>
      </c>
      <c r="D48" s="1141"/>
      <c r="E48" s="1142"/>
      <c r="F48" s="15">
        <v>9.18</v>
      </c>
      <c r="G48" s="16">
        <v>8.17</v>
      </c>
      <c r="H48" s="16">
        <v>9.9</v>
      </c>
      <c r="I48" s="16">
        <v>8.83</v>
      </c>
      <c r="J48" s="17">
        <v>9.59</v>
      </c>
    </row>
    <row r="49" spans="2:10" ht="57.75" customHeight="1" thickBot="1">
      <c r="B49" s="18"/>
      <c r="C49" s="1143" t="s">
        <v>5</v>
      </c>
      <c r="D49" s="1143"/>
      <c r="E49" s="1144"/>
      <c r="F49" s="19">
        <v>2.3199999999999998</v>
      </c>
      <c r="G49" s="20" t="s">
        <v>527</v>
      </c>
      <c r="H49" s="20">
        <v>1.78</v>
      </c>
      <c r="I49" s="20" t="s">
        <v>528</v>
      </c>
      <c r="J49" s="21">
        <v>4.75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2017-02-20T02:58:52Z</cp:lastPrinted>
  <dcterms:created xsi:type="dcterms:W3CDTF">2017-02-15T18:32:42Z</dcterms:created>
  <dcterms:modified xsi:type="dcterms:W3CDTF">2017-03-03T08:07:20Z</dcterms:modified>
  <cp:category/>
</cp:coreProperties>
</file>