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8.174\data\004　決算\財政状況資料集H24～\H31（H29年度決算分）\2回目【R01.6.14→10.31 締切】\20191024照会\"/>
    </mc:Choice>
  </mc:AlternateContent>
  <bookViews>
    <workbookView xWindow="0" yWindow="-60" windowWidth="22065" windowHeight="12795" tabRatio="9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CO37" i="10"/>
  <c r="AM37" i="10"/>
  <c r="C37" i="10"/>
  <c r="AM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BE34" i="10" s="1"/>
  <c r="BE35" i="10" s="1"/>
  <c r="BE36" i="10" s="1"/>
  <c r="BE37" i="10" s="1"/>
  <c r="BE38" i="10" s="1"/>
  <c r="BW34" i="10"/>
  <c r="BW35" i="10" s="1"/>
  <c r="BW36" i="10" s="1"/>
  <c r="BW37" i="10" s="1"/>
  <c r="BW38" i="10" s="1"/>
  <c r="BW39" i="10" s="1"/>
  <c r="BW40" i="10" s="1"/>
  <c r="CO34" i="10"/>
  <c r="CO35" i="10" s="1"/>
  <c r="CO36" i="10" s="1"/>
</calcChain>
</file>

<file path=xl/sharedStrings.xml><?xml version="1.0" encoding="utf-8"?>
<sst xmlns="http://schemas.openxmlformats.org/spreadsheetml/2006/main" count="1223" uniqueCount="609">
  <si>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</si>
  <si>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</si>
  <si>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</si>
  <si>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</si>
  <si>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</si>
  <si>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</si>
  <si>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</si>
  <si>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</si>
  <si>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</si>
  <si>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</si>
  <si>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</si>
  <si>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</si>
  <si>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</si>
  <si>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</si>
  <si>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</si>
  <si>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</si>
  <si>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</si>
  <si>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</si>
  <si>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</si>
  <si>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</si>
  <si>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</si>
  <si>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</si>
  <si>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</si>
  <si>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</si>
  <si>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</si>
  <si>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</si>
  <si>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</si>
  <si>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</si>
  <si>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</si>
  <si>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</si>
  <si>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</si>
  <si>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</si>
  <si>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</si>
  <si>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</si>
  <si>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</si>
  <si>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</si>
  <si>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</si>
  <si>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</si>
  <si>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</si>
  <si>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</si>
  <si>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</si>
  <si>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</si>
  <si>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</si>
  <si>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</si>
  <si>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</si>
  <si>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</si>
  <si>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</si>
  <si>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</si>
  <si>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</si>
  <si>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</si>
  <si>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</si>
  <si>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</si>
  <si>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</si>
  <si>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</si>
  <si>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</si>
  <si>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</si>
  <si>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</si>
  <si>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</si>
  <si>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</si>
  <si>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</si>
  <si>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</si>
  <si>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</si>
  <si>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</si>
  <si>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</si>
  <si>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</si>
  <si>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</si>
  <si>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</si>
  <si>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</si>
  <si>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</si>
  <si>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</si>
  <si>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</si>
  <si>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</si>
  <si>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</si>
  <si>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</si>
  <si>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</si>
  <si>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</si>
  <si>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</si>
  <si>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</si>
  <si>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</si>
  <si>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</si>
  <si>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</si>
  <si>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</si>
  <si>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</si>
  <si>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</si>
  <si>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</si>
  <si>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</si>
  <si>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</si>
  <si>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</si>
  <si>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</si>
  <si>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</si>
  <si>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</si>
  <si>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敦賀市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</si>
  <si>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</si>
  <si>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</si>
  <si>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</si>
  <si>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</si>
  <si>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</si>
  <si>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</si>
  <si>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</si>
  <si>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</si>
  <si>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</si>
  <si>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</si>
  <si>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</si>
  <si>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</si>
  <si>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</si>
  <si>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</si>
  <si>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</si>
  <si>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</si>
  <si>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</si>
  <si>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</si>
  <si>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</si>
  <si>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</si>
  <si>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</si>
  <si>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</si>
  <si>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</si>
  <si>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</si>
  <si>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</si>
  <si>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</si>
  <si>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</si>
  <si>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</si>
  <si>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</si>
  <si>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</si>
  <si>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</si>
  <si>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</si>
  <si>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</si>
  <si>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</si>
  <si>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</si>
  <si>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</si>
  <si>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</si>
  <si>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</si>
  <si>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</si>
  <si>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</si>
  <si>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</si>
  <si>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</si>
  <si>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</si>
  <si>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</si>
  <si>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</si>
  <si>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</si>
  <si>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</si>
  <si>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</si>
  <si>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</si>
  <si>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</si>
  <si>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</si>
  <si>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</si>
  <si>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</si>
  <si>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</si>
  <si>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</si>
  <si>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</si>
  <si>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</si>
  <si>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</si>
  <si>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</si>
  <si>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</si>
  <si>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</si>
  <si>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</si>
  <si>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</si>
  <si>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</si>
  <si>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</si>
  <si>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</si>
  <si>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</si>
  <si>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</si>
  <si>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</si>
  <si>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</si>
  <si>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</si>
  <si>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</si>
  <si>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</si>
  <si>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</si>
  <si>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</si>
  <si>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</si>
  <si>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</si>
  <si>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</si>
  <si>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</si>
  <si>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</si>
  <si>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</si>
  <si>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</si>
  <si>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</si>
  <si>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</si>
  <si>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</si>
  <si>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</si>
  <si>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</si>
  <si>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</si>
  <si>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</si>
  <si>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</si>
  <si>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</si>
  <si>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</si>
  <si>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</si>
  <si>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</si>
  <si>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</si>
  <si>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</si>
  <si>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</si>
  <si>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</si>
  <si>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</si>
  <si>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</si>
  <si>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</si>
  <si>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</si>
  <si>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</si>
  <si>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</si>
  <si>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</si>
  <si>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</si>
  <si>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</si>
  <si>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</si>
  <si>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</si>
  <si>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</si>
  <si>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</si>
  <si>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</si>
  <si>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</si>
  <si>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</si>
  <si>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</si>
  <si>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</si>
  <si>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福井県敦賀市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</si>
  <si>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</si>
  <si>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</si>
  <si>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</si>
  <si>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</si>
  <si>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</si>
  <si>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</si>
  <si>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</si>
  <si>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</si>
  <si>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</si>
  <si>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</si>
  <si>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</si>
  <si>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</si>
  <si>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</si>
  <si>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</si>
  <si>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</si>
  <si>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</si>
  <si>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</si>
  <si>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</si>
  <si>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</si>
  <si>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</si>
  <si>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</si>
  <si>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</si>
  <si>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</si>
  <si>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</si>
  <si>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</si>
  <si>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</si>
  <si>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</si>
  <si>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</si>
  <si>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</si>
  <si>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</si>
  <si>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</si>
  <si>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</si>
  <si>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</si>
  <si>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</si>
  <si>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</si>
  <si>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</si>
  <si>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</si>
  <si>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</si>
  <si>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</si>
  <si>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</si>
  <si>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</si>
  <si>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</si>
  <si>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</si>
  <si>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</si>
  <si>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</si>
  <si>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</si>
  <si>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</si>
  <si>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</si>
  <si>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</si>
  <si>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</si>
  <si>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</si>
  <si>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</si>
  <si>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</si>
  <si>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</si>
  <si>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</si>
  <si>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</si>
  <si>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</si>
  <si>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</si>
  <si>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</si>
  <si>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</si>
  <si>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</si>
  <si>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</si>
  <si>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</si>
  <si>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</si>
  <si>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</si>
  <si>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</si>
  <si>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</si>
  <si>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</si>
  <si>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</si>
  <si>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</si>
  <si>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</si>
  <si>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</si>
  <si>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</si>
  <si>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</si>
  <si>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</si>
  <si>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</si>
  <si>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</si>
  <si>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</si>
  <si>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</si>
  <si>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</si>
  <si>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</si>
  <si>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</si>
  <si>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</si>
  <si>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</si>
  <si>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</si>
  <si>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</si>
  <si>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</si>
  <si>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</si>
  <si>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</si>
  <si>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</si>
  <si>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</si>
  <si>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</si>
  <si>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</si>
  <si>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</si>
  <si>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</si>
  <si>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</si>
  <si>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</si>
  <si>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</si>
  <si>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</si>
  <si>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</si>
  <si>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</si>
  <si>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</si>
  <si>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</si>
  <si>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</si>
  <si>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</si>
  <si>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</si>
  <si>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</si>
  <si>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</si>
  <si>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</si>
  <si>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</si>
  <si>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</si>
  <si>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</si>
  <si>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</si>
  <si>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</si>
  <si>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</si>
  <si>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</si>
  <si>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</si>
  <si>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</si>
  <si>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</si>
  <si>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</si>
  <si>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</si>
  <si>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</si>
  <si>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</si>
  <si>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</si>
  <si>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</si>
  <si>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</si>
  <si>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</si>
  <si>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</si>
  <si>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</si>
  <si>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</si>
  <si>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</si>
  <si>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</si>
  <si>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</si>
  <si>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</si>
  <si>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</si>
  <si>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</si>
  <si>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</si>
  <si>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</si>
  <si>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</si>
  <si>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</si>
  <si>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</si>
  <si>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</si>
  <si>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</si>
  <si>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</si>
  <si>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</si>
  <si>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</si>
  <si>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</si>
  <si>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</si>
  <si>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</si>
  <si>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福井県敦賀市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</si>
  <si>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</si>
  <si>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</si>
  <si>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</si>
  <si>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</si>
  <si>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</si>
  <si>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</si>
  <si>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</si>
  <si>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</si>
  <si>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</si>
  <si>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</si>
  <si>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</si>
  <si>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</si>
  <si>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</si>
  <si>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</si>
  <si>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</si>
  <si>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</si>
  <si>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</si>
  <si>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</si>
  <si>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</si>
  <si>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</si>
  <si>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</si>
  <si>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</si>
  <si>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</si>
  <si>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</si>
  <si>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</si>
  <si>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</si>
  <si>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</si>
  <si>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</si>
  <si>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</si>
  <si>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</si>
  <si>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</si>
  <si>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</si>
  <si>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</si>
  <si>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</si>
  <si>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</si>
  <si>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</si>
  <si>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国民健康保険（事業勘定の部）</t>
    <phoneticPr fontId="5"/>
  </si>
  <si>
    <t>国民健康保険（施設勘定の部）</t>
    <phoneticPr fontId="5"/>
  </si>
  <si>
    <t>介護保険（保険事業勘定の部）</t>
    <phoneticPr fontId="5"/>
  </si>
  <si>
    <t>後期高齢者医療</t>
    <phoneticPr fontId="5"/>
  </si>
  <si>
    <t>-</t>
    <phoneticPr fontId="5"/>
  </si>
  <si>
    <t>市立敦賀病院事業</t>
    <phoneticPr fontId="5"/>
  </si>
  <si>
    <t>法適用企業</t>
    <phoneticPr fontId="5"/>
  </si>
  <si>
    <t>水道事業</t>
    <phoneticPr fontId="5"/>
  </si>
  <si>
    <t>法適用企業</t>
    <phoneticPr fontId="5"/>
  </si>
  <si>
    <t>港湾施設事業</t>
    <phoneticPr fontId="5"/>
  </si>
  <si>
    <t>法非適用企業</t>
    <phoneticPr fontId="5"/>
  </si>
  <si>
    <t>下水道事業</t>
    <phoneticPr fontId="5"/>
  </si>
  <si>
    <t>法非適用企業</t>
    <phoneticPr fontId="5"/>
  </si>
  <si>
    <t>漁業集落環境整備事業</t>
    <phoneticPr fontId="5"/>
  </si>
  <si>
    <t>農業集落排水事業</t>
    <phoneticPr fontId="5"/>
  </si>
  <si>
    <t>法非適用企業</t>
    <phoneticPr fontId="5"/>
  </si>
  <si>
    <t>産業団地整備事業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</si>
  <si>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</si>
  <si>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</si>
  <si>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</si>
  <si>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</si>
  <si>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</si>
  <si>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</si>
  <si>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</si>
  <si>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</si>
  <si>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</si>
  <si>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</si>
  <si>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</si>
  <si>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</si>
  <si>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</si>
  <si>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</si>
  <si>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</si>
  <si>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</si>
  <si>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</si>
  <si>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</si>
  <si>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</si>
  <si>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</si>
  <si>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</si>
  <si>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</si>
  <si>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</si>
  <si>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</si>
  <si>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</si>
  <si>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</si>
  <si>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</si>
  <si>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</si>
  <si>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</si>
  <si>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</si>
  <si>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</si>
  <si>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</si>
  <si>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</si>
  <si>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</si>
  <si>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</si>
  <si>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</si>
  <si>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</si>
  <si>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</si>
  <si>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</si>
  <si>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</si>
  <si>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</si>
  <si>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</si>
  <si>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</si>
  <si>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</si>
  <si>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</si>
  <si>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</si>
  <si>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</si>
  <si>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</si>
  <si>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</si>
  <si>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</si>
  <si>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</si>
  <si>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</si>
  <si>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</si>
  <si>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</si>
  <si>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</si>
  <si>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</si>
  <si>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</si>
  <si>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</si>
  <si>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</si>
  <si>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</si>
  <si>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市立敦賀病院事業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</si>
  <si>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</si>
  <si>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t>
    <phoneticPr fontId="5"/>
  </si>
  <si>
    <t>(Ｆ)</t>
    <phoneticPr fontId="5"/>
  </si>
  <si>
    <t>水道事業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</si>
  <si>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</si>
  <si>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</si>
  <si>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</si>
  <si>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</si>
  <si>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</si>
  <si>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</si>
  <si>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</si>
  <si>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</si>
  <si>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</si>
  <si>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</si>
  <si>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</si>
  <si>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</si>
  <si>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</si>
  <si>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</si>
  <si>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</si>
  <si>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</si>
  <si>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</si>
  <si>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</si>
  <si>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</si>
  <si>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</si>
  <si>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</si>
  <si>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</si>
  <si>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</si>
  <si>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</si>
  <si>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</si>
  <si>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</si>
  <si>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</si>
  <si>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</si>
  <si>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</si>
  <si>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</si>
  <si>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</si>
  <si>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</si>
  <si>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</si>
  <si>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</si>
  <si>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</si>
  <si>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</si>
  <si>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</si>
  <si>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</si>
  <si>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</si>
  <si>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</si>
  <si>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</si>
  <si>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</si>
  <si>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</si>
  <si>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</si>
  <si>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</si>
  <si>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</si>
  <si>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</si>
  <si>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</si>
  <si>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</si>
  <si>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</si>
  <si>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</si>
  <si>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</si>
  <si>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</si>
  <si>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</si>
  <si>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</si>
  <si>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</si>
  <si>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</si>
  <si>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</si>
  <si>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</si>
  <si>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</si>
  <si>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</si>
  <si>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</si>
  <si>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</si>
  <si>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</si>
  <si>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</si>
  <si>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</si>
  <si>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</si>
  <si>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</si>
  <si>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</si>
  <si>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</si>
  <si>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</si>
  <si>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</si>
  <si>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</si>
  <si>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</si>
  <si>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</si>
  <si>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</si>
  <si>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</si>
  <si>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</si>
  <si>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</si>
  <si>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</si>
  <si>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</si>
  <si>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</si>
  <si>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</si>
  <si>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</si>
  <si>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</si>
  <si>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1.01</t>
  </si>
  <si>
    <t>▲ 0.83</t>
  </si>
  <si>
    <t>市立敦賀病院事業</t>
  </si>
  <si>
    <t>一般会計</t>
  </si>
  <si>
    <t>水道事業</t>
  </si>
  <si>
    <t>介護保険（保険事業勘定の部）</t>
  </si>
  <si>
    <t>下水道事業</t>
  </si>
  <si>
    <t>国民健康保険（事業勘定の部）</t>
  </si>
  <si>
    <t>農業集落排水事業</t>
  </si>
  <si>
    <t>漁業集落環境整備事業</t>
  </si>
  <si>
    <t>その他会計（赤字）</t>
  </si>
  <si>
    <t>その他会計（黒字）</t>
  </si>
  <si>
    <t>港都つるが</t>
    <rPh sb="0" eb="1">
      <t>ミナト</t>
    </rPh>
    <rPh sb="1" eb="2">
      <t>ト</t>
    </rPh>
    <phoneticPr fontId="5"/>
  </si>
  <si>
    <t>嶺南ケーブルネットワーク</t>
    <rPh sb="0" eb="2">
      <t>レイナン</t>
    </rPh>
    <phoneticPr fontId="5"/>
  </si>
  <si>
    <t>公立大学法人敦賀看護大学</t>
    <rPh sb="0" eb="2">
      <t>コウリツ</t>
    </rPh>
    <rPh sb="2" eb="4">
      <t>ダイガク</t>
    </rPh>
    <rPh sb="4" eb="6">
      <t>ホウジン</t>
    </rPh>
    <rPh sb="6" eb="8">
      <t>ツルガ</t>
    </rPh>
    <rPh sb="8" eb="10">
      <t>カンゴ</t>
    </rPh>
    <rPh sb="10" eb="12">
      <t>ダイガク</t>
    </rPh>
    <phoneticPr fontId="11"/>
  </si>
  <si>
    <t>-</t>
    <phoneticPr fontId="11"/>
  </si>
  <si>
    <t>敦賀美方消防組合</t>
  </si>
  <si>
    <t>-</t>
    <phoneticPr fontId="11"/>
  </si>
  <si>
    <t>嶺南広域行政組合</t>
  </si>
  <si>
    <t>福井県後期高齢者医療広域連合(一般会計）</t>
  </si>
  <si>
    <t>福井県後期高齢者医療広域連合(特別会計）</t>
  </si>
  <si>
    <t>福井県市町総合事務組合（一般会計）</t>
  </si>
  <si>
    <t>福井県市町総合事務組合（特別会計）</t>
  </si>
  <si>
    <t>福井県自治会館組合</t>
  </si>
  <si>
    <t>-</t>
    <phoneticPr fontId="2"/>
  </si>
  <si>
    <t>公共施設整備基金</t>
    <rPh sb="0" eb="2">
      <t>コウキョウ</t>
    </rPh>
    <rPh sb="2" eb="4">
      <t>シセツ</t>
    </rPh>
    <rPh sb="4" eb="6">
      <t>セイビ</t>
    </rPh>
    <rPh sb="6" eb="8">
      <t>キキン</t>
    </rPh>
    <phoneticPr fontId="11"/>
  </si>
  <si>
    <t>教育・文化振興基金</t>
    <rPh sb="0" eb="2">
      <t>キョウイク</t>
    </rPh>
    <rPh sb="3" eb="5">
      <t>ブンカ</t>
    </rPh>
    <rPh sb="5" eb="7">
      <t>シンコウ</t>
    </rPh>
    <rPh sb="7" eb="9">
      <t>キキン</t>
    </rPh>
    <phoneticPr fontId="2"/>
  </si>
  <si>
    <t>国際交流・貿易振興基金</t>
    <rPh sb="0" eb="2">
      <t>コクサイ</t>
    </rPh>
    <rPh sb="2" eb="4">
      <t>コウリュウ</t>
    </rPh>
    <rPh sb="5" eb="7">
      <t>ボウエキ</t>
    </rPh>
    <rPh sb="7" eb="9">
      <t>シンコウ</t>
    </rPh>
    <rPh sb="9" eb="11">
      <t>キキン</t>
    </rPh>
    <phoneticPr fontId="2"/>
  </si>
  <si>
    <t>職員退職手当基金</t>
    <rPh sb="0" eb="2">
      <t>ショクイン</t>
    </rPh>
    <rPh sb="2" eb="4">
      <t>タイショク</t>
    </rPh>
    <rPh sb="4" eb="6">
      <t>テアテ</t>
    </rPh>
    <rPh sb="6" eb="8">
      <t>キキン</t>
    </rPh>
    <phoneticPr fontId="2"/>
  </si>
  <si>
    <t>企業立地促進基金</t>
    <rPh sb="0" eb="2">
      <t>キギョウ</t>
    </rPh>
    <rPh sb="2" eb="4">
      <t>リッチ</t>
    </rPh>
    <rPh sb="4" eb="6">
      <t>ソクシン</t>
    </rPh>
    <rPh sb="6" eb="8">
      <t>キキン</t>
    </rPh>
    <phoneticPr fontId="2"/>
  </si>
  <si>
    <t>-</t>
    <phoneticPr fontId="2"/>
  </si>
  <si>
    <t>福井県後期高齢者医療広域連合(特別会計）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</si>
  <si>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</si>
  <si>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</si>
  <si>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</si>
  <si>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施設整備の財源として三法交付金等の他市にはない財源を活用し整備してきたことや、交付税算入額等を勘案し単独債を抑制していることから、地方債残高が少なく類似団体平均を下回っている。しかしながら今後は、施設の老朽化に伴う更新や、新庁舎整備等の大型プロジェクトに係る建設事業債の発行により、将来負担比率の悪化が見込まれる。
　将来負担比率の悪化に備えるため、公共施設等総合管理計画に基づく取組みを更に具体化し、また単独債及び借換債の発行抑制による後年度公債費負担の軽減に努める。</t>
    <rPh sb="1" eb="3">
      <t>ショウライ</t>
    </rPh>
    <rPh sb="3" eb="5">
      <t>フタン</t>
    </rPh>
    <rPh sb="5" eb="7">
      <t>ヒリツ</t>
    </rPh>
    <rPh sb="63" eb="65">
      <t>タンドク</t>
    </rPh>
    <rPh sb="65" eb="66">
      <t>サイ</t>
    </rPh>
    <rPh sb="67" eb="69">
      <t>ヨクセイ</t>
    </rPh>
    <rPh sb="91" eb="93">
      <t>ヘイキン</t>
    </rPh>
    <rPh sb="107" eb="109">
      <t>コンゴ</t>
    </rPh>
    <rPh sb="111" eb="113">
      <t>シセツ</t>
    </rPh>
    <rPh sb="114" eb="116">
      <t>ロウキュウ</t>
    </rPh>
    <rPh sb="116" eb="117">
      <t>カ</t>
    </rPh>
    <rPh sb="118" eb="119">
      <t>トモナ</t>
    </rPh>
    <rPh sb="120" eb="122">
      <t>コウシン</t>
    </rPh>
    <rPh sb="172" eb="174">
      <t>ショウライ</t>
    </rPh>
    <rPh sb="174" eb="176">
      <t>フタン</t>
    </rPh>
    <rPh sb="176" eb="178">
      <t>ヒリツ</t>
    </rPh>
    <rPh sb="179" eb="181">
      <t>アッカ</t>
    </rPh>
    <rPh sb="182" eb="183">
      <t>ソナ</t>
    </rPh>
    <rPh sb="188" eb="190">
      <t>コウキョウ</t>
    </rPh>
    <rPh sb="190" eb="193">
      <t>シセツトウ</t>
    </rPh>
    <rPh sb="193" eb="195">
      <t>ソウゴウ</t>
    </rPh>
    <rPh sb="195" eb="197">
      <t>カンリ</t>
    </rPh>
    <rPh sb="197" eb="199">
      <t>ケイカク</t>
    </rPh>
    <rPh sb="200" eb="201">
      <t>モト</t>
    </rPh>
    <rPh sb="203" eb="205">
      <t>トリク</t>
    </rPh>
    <rPh sb="207" eb="208">
      <t>サラ</t>
    </rPh>
    <rPh sb="209" eb="212">
      <t>グタイカ</t>
    </rPh>
    <rPh sb="216" eb="218">
      <t>タンドク</t>
    </rPh>
    <rPh sb="218" eb="219">
      <t>サイ</t>
    </rPh>
    <rPh sb="219" eb="220">
      <t>オヨ</t>
    </rPh>
    <rPh sb="221" eb="224">
      <t>カリカエサイ</t>
    </rPh>
    <rPh sb="225" eb="227">
      <t>ハッコウ</t>
    </rPh>
    <rPh sb="227" eb="229">
      <t>ヨクセイ</t>
    </rPh>
    <rPh sb="232" eb="235">
      <t>コウネンド</t>
    </rPh>
    <rPh sb="235" eb="238">
      <t>コウサイヒ</t>
    </rPh>
    <rPh sb="238" eb="240">
      <t>フタン</t>
    </rPh>
    <rPh sb="241" eb="243">
      <t>ケイゲン</t>
    </rPh>
    <rPh sb="244" eb="24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</si>
  <si>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</si>
  <si>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</si>
  <si>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</si>
  <si>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</si>
  <si>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</si>
  <si>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</si>
  <si>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</si>
  <si>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</si>
  <si>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</si>
  <si>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減少傾向にあり、類似団体平均に比べて低い水準にあるものの、今後は施設の老朽化に伴う更新や、新庁舎整備等の大型プロジェクトに係る建設事業債の発行により、数値の悪化が見込まれる。そのため、公共施設等総合管理計画に基づく取組みを更に具体化し、また単独債及び借換債の発行抑制による後年度公債費負担の軽減に努める。</t>
    <rPh sb="8" eb="10">
      <t>ジッシツ</t>
    </rPh>
    <rPh sb="10" eb="13">
      <t>コウサイヒ</t>
    </rPh>
    <rPh sb="13" eb="15">
      <t>ヒリツ</t>
    </rPh>
    <rPh sb="18" eb="20">
      <t>ゲンショウ</t>
    </rPh>
    <rPh sb="20" eb="22">
      <t>ケイコウ</t>
    </rPh>
    <rPh sb="26" eb="28">
      <t>ルイジ</t>
    </rPh>
    <rPh sb="28" eb="30">
      <t>ダンタイ</t>
    </rPh>
    <rPh sb="30" eb="32">
      <t>ヘイキン</t>
    </rPh>
    <rPh sb="33" eb="34">
      <t>クラ</t>
    </rPh>
    <rPh sb="36" eb="37">
      <t>ヒク</t>
    </rPh>
    <rPh sb="38" eb="40">
      <t>スイジュン</t>
    </rPh>
    <rPh sb="47" eb="49">
      <t>コンゴ</t>
    </rPh>
    <rPh sb="50" eb="52">
      <t>シセツ</t>
    </rPh>
    <rPh sb="53" eb="55">
      <t>ロウキュウ</t>
    </rPh>
    <rPh sb="55" eb="56">
      <t>カ</t>
    </rPh>
    <rPh sb="57" eb="58">
      <t>トモナ</t>
    </rPh>
    <rPh sb="59" eb="61">
      <t>コウシン</t>
    </rPh>
    <rPh sb="63" eb="66">
      <t>シンチョウシャ</t>
    </rPh>
    <rPh sb="66" eb="69">
      <t>セイビトウ</t>
    </rPh>
    <rPh sb="70" eb="71">
      <t>オオ</t>
    </rPh>
    <rPh sb="93" eb="95">
      <t>スウチ</t>
    </rPh>
    <rPh sb="96" eb="98">
      <t>アッカ</t>
    </rPh>
    <rPh sb="99" eb="101">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</si>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</sst>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62256</c:v>
                </c:pt>
                <c:pt idx="1">
                  <c:v>53896</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983A-4AAC-A5F2-17709FFD54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95484</c:v>
                </c:pt>
                <c:pt idx="1">
                  <c:v>66784</c:v>
                </c:pt>
                <c:pt idx="2">
                  <c:v>48197</c:v>
                </c:pt>
                <c:pt idx="3">
                  <c:v>41377</c:v>
                </c:pt>
                <c:pt idx="4">
                  <c:v>38775</c:v>
                </c:pt>
              </c:numCache>
            </c:numRef>
          </c:val>
          <c:smooth val="0"/>
          <c:extLst xmlns:c16r2="http://schemas.microsoft.com/office/drawing/2015/06/chart">
            <c:ext xmlns:c16="http://schemas.microsoft.com/office/drawing/2014/chart" uri="{C3380CC4-5D6E-409C-BE32-E72D297353CC}">
              <c16:uniqueId val="{00000001-983A-4AAC-A5F2-17709FFD54A4}"/>
            </c:ext>
          </c:extLst>
        </c:ser>
        <c:dLbls>
          <c:showLegendKey val="0"/>
          <c:showVal val="0"/>
          <c:showCatName val="0"/>
          <c:showSerName val="0"/>
          <c:showPercent val="0"/>
          <c:showBubbleSize val="0"/>
        </c:dLbls>
        <c:marker val="1"/>
        <c:smooth val="0"/>
        <c:axId val="462351888"/>
        <c:axId val="462352280"/>
      </c:lineChart>
      <c:catAx>
        <c:axId val="462351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2352280"/>
        <c:crosses val="autoZero"/>
        <c:auto val="1"/>
        <c:lblAlgn val="ctr"/>
        <c:lblOffset val="100"/>
        <c:tickLblSkip val="1"/>
        <c:tickMarkSkip val="1"/>
        <c:noMultiLvlLbl val="0"/>
      </c:catAx>
      <c:valAx>
        <c:axId val="4623522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235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9.9</c:v>
                </c:pt>
                <c:pt idx="1">
                  <c:v>8.83</c:v>
                </c:pt>
                <c:pt idx="2">
                  <c:v>9.59</c:v>
                </c:pt>
                <c:pt idx="3">
                  <c:v>8.6999999999999993</c:v>
                </c:pt>
                <c:pt idx="4">
                  <c:v>9.23</c:v>
                </c:pt>
              </c:numCache>
            </c:numRef>
          </c:val>
          <c:extLst xmlns:c16r2="http://schemas.microsoft.com/office/drawing/2015/06/chart">
            <c:ext xmlns:c16="http://schemas.microsoft.com/office/drawing/2014/chart" uri="{C3380CC4-5D6E-409C-BE32-E72D297353CC}">
              <c16:uniqueId val="{00000000-9FF1-4005-8A98-8EA8251661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17.309999999999999</c:v>
                </c:pt>
                <c:pt idx="1">
                  <c:v>17.25</c:v>
                </c:pt>
                <c:pt idx="2">
                  <c:v>20.69</c:v>
                </c:pt>
                <c:pt idx="3">
                  <c:v>20.61</c:v>
                </c:pt>
                <c:pt idx="4">
                  <c:v>20.61</c:v>
                </c:pt>
              </c:numCache>
            </c:numRef>
          </c:val>
          <c:extLst xmlns:c16r2="http://schemas.microsoft.com/office/drawing/2015/06/chart">
            <c:ext xmlns:c16="http://schemas.microsoft.com/office/drawing/2014/chart" uri="{C3380CC4-5D6E-409C-BE32-E72D297353CC}">
              <c16:uniqueId val="{00000001-9FF1-4005-8A98-8EA825166132}"/>
            </c:ext>
          </c:extLst>
        </c:ser>
        <c:dLbls>
          <c:showLegendKey val="0"/>
          <c:showVal val="0"/>
          <c:showCatName val="0"/>
          <c:showSerName val="0"/>
          <c:showPercent val="0"/>
          <c:showBubbleSize val="0"/>
        </c:dLbls>
        <c:gapWidth val="250"/>
        <c:overlap val="100"/>
        <c:axId val="462353848"/>
        <c:axId val="46235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1.78</c:v>
                </c:pt>
                <c:pt idx="1">
                  <c:v>-1.01</c:v>
                </c:pt>
                <c:pt idx="2">
                  <c:v>4.75</c:v>
                </c:pt>
                <c:pt idx="3">
                  <c:v>-0.83</c:v>
                </c:pt>
                <c:pt idx="4">
                  <c:v>0.55000000000000004</c:v>
                </c:pt>
              </c:numCache>
            </c:numRef>
          </c:val>
          <c:smooth val="0"/>
          <c:extLst xmlns:c16r2="http://schemas.microsoft.com/office/drawing/2015/06/chart">
            <c:ext xmlns:c16="http://schemas.microsoft.com/office/drawing/2014/chart" uri="{C3380CC4-5D6E-409C-BE32-E72D297353CC}">
              <c16:uniqueId val="{00000002-9FF1-4005-8A98-8EA825166132}"/>
            </c:ext>
          </c:extLst>
        </c:ser>
        <c:dLbls>
          <c:showLegendKey val="0"/>
          <c:showVal val="0"/>
          <c:showCatName val="0"/>
          <c:showSerName val="0"/>
          <c:showPercent val="0"/>
          <c:showBubbleSize val="0"/>
        </c:dLbls>
        <c:marker val="1"/>
        <c:smooth val="0"/>
        <c:axId val="462353848"/>
        <c:axId val="462354240"/>
      </c:lineChart>
      <c:catAx>
        <c:axId val="46235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2354240"/>
        <c:crosses val="autoZero"/>
        <c:auto val="1"/>
        <c:lblAlgn val="ctr"/>
        <c:lblOffset val="100"/>
        <c:tickLblSkip val="1"/>
        <c:tickMarkSkip val="1"/>
        <c:noMultiLvlLbl val="0"/>
      </c:catAx>
      <c:valAx>
        <c:axId val="46235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353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1.45</c:v>
                </c:pt>
                <c:pt idx="2">
                  <c:v>#N/A</c:v>
                </c:pt>
                <c:pt idx="3">
                  <c:v>1.32</c:v>
                </c:pt>
                <c:pt idx="4">
                  <c:v>#N/A</c:v>
                </c:pt>
                <c:pt idx="5">
                  <c:v>1.31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82E-4CDF-AF26-B52BA2A590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82E-4CDF-AF26-B52BA2A59098}"/>
            </c:ext>
          </c:extLst>
        </c:ser>
        <c:ser>
          <c:idx val="2"/>
          <c:order val="2"/>
          <c:tx>
            <c:strRef>
              <c:f>データシート!$A$29</c:f>
              <c:strCache>
                <c:ptCount val="1"/>
                <c:pt idx="0">
                  <c:v>漁業集落環境整備事業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82E-4CDF-AF26-B52BA2A59098}"/>
            </c:ext>
          </c:extLst>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82E-4CDF-AF26-B52BA2A59098}"/>
            </c:ext>
          </c:extLst>
        </c:ser>
        <c:ser>
          <c:idx val="4"/>
          <c:order val="4"/>
          <c:tx>
            <c:strRef>
              <c:f>データシート!$A$31</c:f>
              <c:strCache>
                <c:ptCount val="1"/>
                <c:pt idx="0">
                  <c:v>国民健康保険（事業勘定の部）</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0.33</c:v>
                </c:pt>
                <c:pt idx="2">
                  <c:v>#N/A</c:v>
                </c:pt>
                <c:pt idx="3">
                  <c:v>0.01</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4-B82E-4CDF-AF26-B52BA2A59098}"/>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c:v>
                </c:pt>
                <c:pt idx="4">
                  <c:v>#N/A</c:v>
                </c:pt>
                <c:pt idx="5">
                  <c:v>0</c:v>
                </c:pt>
                <c:pt idx="6">
                  <c:v>#N/A</c:v>
                </c:pt>
                <c:pt idx="7">
                  <c:v>0</c:v>
                </c:pt>
                <c:pt idx="8">
                  <c:v>#N/A</c:v>
                </c:pt>
                <c:pt idx="9">
                  <c:v>0.22</c:v>
                </c:pt>
              </c:numCache>
            </c:numRef>
          </c:val>
          <c:extLst xmlns:c16r2="http://schemas.microsoft.com/office/drawing/2015/06/chart">
            <c:ext xmlns:c16="http://schemas.microsoft.com/office/drawing/2014/chart" uri="{C3380CC4-5D6E-409C-BE32-E72D297353CC}">
              <c16:uniqueId val="{00000005-B82E-4CDF-AF26-B52BA2A59098}"/>
            </c:ext>
          </c:extLst>
        </c:ser>
        <c:ser>
          <c:idx val="6"/>
          <c:order val="6"/>
          <c:tx>
            <c:strRef>
              <c:f>データシート!$A$33</c:f>
              <c:strCache>
                <c:ptCount val="1"/>
                <c:pt idx="0">
                  <c:v>介護保険（保険事業勘定の部）</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0.03</c:v>
                </c:pt>
                <c:pt idx="2">
                  <c:v>#N/A</c:v>
                </c:pt>
                <c:pt idx="3">
                  <c:v>0.27</c:v>
                </c:pt>
                <c:pt idx="4">
                  <c:v>#N/A</c:v>
                </c:pt>
                <c:pt idx="5">
                  <c:v>0.79</c:v>
                </c:pt>
                <c:pt idx="6">
                  <c:v>#N/A</c:v>
                </c:pt>
                <c:pt idx="7">
                  <c:v>0.88</c:v>
                </c:pt>
                <c:pt idx="8">
                  <c:v>#N/A</c:v>
                </c:pt>
                <c:pt idx="9">
                  <c:v>0.56000000000000005</c:v>
                </c:pt>
              </c:numCache>
            </c:numRef>
          </c:val>
          <c:extLst xmlns:c16r2="http://schemas.microsoft.com/office/drawing/2015/06/chart">
            <c:ext xmlns:c16="http://schemas.microsoft.com/office/drawing/2014/chart" uri="{C3380CC4-5D6E-409C-BE32-E72D297353CC}">
              <c16:uniqueId val="{00000006-B82E-4CDF-AF26-B52BA2A59098}"/>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7.68</c:v>
                </c:pt>
                <c:pt idx="2">
                  <c:v>#N/A</c:v>
                </c:pt>
                <c:pt idx="3">
                  <c:v>8.18</c:v>
                </c:pt>
                <c:pt idx="4">
                  <c:v>#N/A</c:v>
                </c:pt>
                <c:pt idx="5">
                  <c:v>8.61</c:v>
                </c:pt>
                <c:pt idx="6">
                  <c:v>#N/A</c:v>
                </c:pt>
                <c:pt idx="7">
                  <c:v>8.4600000000000009</c:v>
                </c:pt>
                <c:pt idx="8">
                  <c:v>#N/A</c:v>
                </c:pt>
                <c:pt idx="9">
                  <c:v>7.87</c:v>
                </c:pt>
              </c:numCache>
            </c:numRef>
          </c:val>
          <c:extLst xmlns:c16r2="http://schemas.microsoft.com/office/drawing/2015/06/chart">
            <c:ext xmlns:c16="http://schemas.microsoft.com/office/drawing/2014/chart" uri="{C3380CC4-5D6E-409C-BE32-E72D297353CC}">
              <c16:uniqueId val="{00000007-B82E-4CDF-AF26-B52BA2A590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9.89</c:v>
                </c:pt>
                <c:pt idx="2">
                  <c:v>#N/A</c:v>
                </c:pt>
                <c:pt idx="3">
                  <c:v>8.82</c:v>
                </c:pt>
                <c:pt idx="4">
                  <c:v>#N/A</c:v>
                </c:pt>
                <c:pt idx="5">
                  <c:v>9.59</c:v>
                </c:pt>
                <c:pt idx="6">
                  <c:v>#N/A</c:v>
                </c:pt>
                <c:pt idx="7">
                  <c:v>8.6999999999999993</c:v>
                </c:pt>
                <c:pt idx="8">
                  <c:v>#N/A</c:v>
                </c:pt>
                <c:pt idx="9">
                  <c:v>9.2200000000000006</c:v>
                </c:pt>
              </c:numCache>
            </c:numRef>
          </c:val>
          <c:extLst xmlns:c16r2="http://schemas.microsoft.com/office/drawing/2015/06/chart">
            <c:ext xmlns:c16="http://schemas.microsoft.com/office/drawing/2014/chart" uri="{C3380CC4-5D6E-409C-BE32-E72D297353CC}">
              <c16:uniqueId val="{00000008-B82E-4CDF-AF26-B52BA2A59098}"/>
            </c:ext>
          </c:extLst>
        </c:ser>
        <c:ser>
          <c:idx val="9"/>
          <c:order val="9"/>
          <c:tx>
            <c:strRef>
              <c:f>データシート!$A$36</c:f>
              <c:strCache>
                <c:ptCount val="1"/>
                <c:pt idx="0">
                  <c:v>市立敦賀病院事業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13.69</c:v>
                </c:pt>
                <c:pt idx="2">
                  <c:v>#N/A</c:v>
                </c:pt>
                <c:pt idx="3">
                  <c:v>13.47</c:v>
                </c:pt>
                <c:pt idx="4">
                  <c:v>#N/A</c:v>
                </c:pt>
                <c:pt idx="5">
                  <c:v>14.83</c:v>
                </c:pt>
                <c:pt idx="6">
                  <c:v>#N/A</c:v>
                </c:pt>
                <c:pt idx="7">
                  <c:v>15.89</c:v>
                </c:pt>
                <c:pt idx="8">
                  <c:v>#N/A</c:v>
                </c:pt>
                <c:pt idx="9">
                  <c:v>17.05</c:v>
                </c:pt>
              </c:numCache>
            </c:numRef>
          </c:val>
          <c:extLst xmlns:c16r2="http://schemas.microsoft.com/office/drawing/2015/06/chart">
            <c:ext xmlns:c16="http://schemas.microsoft.com/office/drawing/2014/chart" uri="{C3380CC4-5D6E-409C-BE32-E72D297353CC}">
              <c16:uniqueId val="{00000009-B82E-4CDF-AF26-B52BA2A59098}"/>
            </c:ext>
          </c:extLst>
        </c:ser>
        <c:dLbls>
          <c:showLegendKey val="0"/>
          <c:showVal val="0"/>
          <c:showCatName val="0"/>
          <c:showSerName val="0"/>
          <c:showPercent val="0"/>
          <c:showBubbleSize val="0"/>
        </c:dLbls>
        <c:gapWidth val="150"/>
        <c:overlap val="100"/>
        <c:axId val="462355024"/>
        <c:axId val="462355416"/>
      </c:barChart>
      <c:catAx>
        <c:axId val="46235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355416"/>
        <c:crosses val="autoZero"/>
        <c:auto val="1"/>
        <c:lblAlgn val="ctr"/>
        <c:lblOffset val="100"/>
        <c:tickLblSkip val="1"/>
        <c:tickMarkSkip val="1"/>
        <c:noMultiLvlLbl val="0"/>
      </c:catAx>
      <c:valAx>
        <c:axId val="462355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35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2197</c:v>
                </c:pt>
                <c:pt idx="5">
                  <c:v>2262</c:v>
                </c:pt>
                <c:pt idx="8">
                  <c:v>2175</c:v>
                </c:pt>
                <c:pt idx="11">
                  <c:v>2258</c:v>
                </c:pt>
                <c:pt idx="14">
                  <c:v>2317</c:v>
                </c:pt>
              </c:numCache>
            </c:numRef>
          </c:val>
          <c:extLst xmlns:c16r2="http://schemas.microsoft.com/office/drawing/2015/06/chart">
            <c:ext xmlns:c16="http://schemas.microsoft.com/office/drawing/2014/chart" uri="{C3380CC4-5D6E-409C-BE32-E72D297353CC}">
              <c16:uniqueId val="{00000000-5EC8-4956-AD6A-3601499FFA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EC8-4956-AD6A-3601499FFA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EC8-4956-AD6A-3601499FFA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c:v>
                </c:pt>
                <c:pt idx="3">
                  <c:v>38</c:v>
                </c:pt>
                <c:pt idx="6">
                  <c:v>38</c:v>
                </c:pt>
                <c:pt idx="9">
                  <c:v>31</c:v>
                </c:pt>
                <c:pt idx="12">
                  <c:v>75</c:v>
                </c:pt>
              </c:numCache>
            </c:numRef>
          </c:val>
          <c:extLst xmlns:c16r2="http://schemas.microsoft.com/office/drawing/2015/06/chart">
            <c:ext xmlns:c16="http://schemas.microsoft.com/office/drawing/2014/chart" uri="{C3380CC4-5D6E-409C-BE32-E72D297353CC}">
              <c16:uniqueId val="{00000003-5EC8-4956-AD6A-3601499FFA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1127</c:v>
                </c:pt>
                <c:pt idx="3">
                  <c:v>1125</c:v>
                </c:pt>
                <c:pt idx="6">
                  <c:v>1189</c:v>
                </c:pt>
                <c:pt idx="9">
                  <c:v>1188</c:v>
                </c:pt>
                <c:pt idx="12">
                  <c:v>1154</c:v>
                </c:pt>
              </c:numCache>
            </c:numRef>
          </c:val>
          <c:extLst xmlns:c16r2="http://schemas.microsoft.com/office/drawing/2015/06/chart">
            <c:ext xmlns:c16="http://schemas.microsoft.com/office/drawing/2014/chart" uri="{C3380CC4-5D6E-409C-BE32-E72D297353CC}">
              <c16:uniqueId val="{00000004-5EC8-4956-AD6A-3601499FFA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EC8-4956-AD6A-3601499FFA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EC8-4956-AD6A-3601499FFA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2316</c:v>
                </c:pt>
                <c:pt idx="3">
                  <c:v>2320</c:v>
                </c:pt>
                <c:pt idx="6">
                  <c:v>1930</c:v>
                </c:pt>
                <c:pt idx="9">
                  <c:v>1933</c:v>
                </c:pt>
                <c:pt idx="12">
                  <c:v>1909</c:v>
                </c:pt>
              </c:numCache>
            </c:numRef>
          </c:val>
          <c:extLst xmlns:c16r2="http://schemas.microsoft.com/office/drawing/2015/06/chart">
            <c:ext xmlns:c16="http://schemas.microsoft.com/office/drawing/2014/chart" uri="{C3380CC4-5D6E-409C-BE32-E72D297353CC}">
              <c16:uniqueId val="{00000007-5EC8-4956-AD6A-3601499FFA31}"/>
            </c:ext>
          </c:extLst>
        </c:ser>
        <c:dLbls>
          <c:showLegendKey val="0"/>
          <c:showVal val="0"/>
          <c:showCatName val="0"/>
          <c:showSerName val="0"/>
          <c:showPercent val="0"/>
          <c:showBubbleSize val="0"/>
        </c:dLbls>
        <c:gapWidth val="100"/>
        <c:overlap val="100"/>
        <c:axId val="459892336"/>
        <c:axId val="459892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1282</c:v>
                </c:pt>
                <c:pt idx="2">
                  <c:v>#N/A</c:v>
                </c:pt>
                <c:pt idx="3">
                  <c:v>#N/A</c:v>
                </c:pt>
                <c:pt idx="4">
                  <c:v>1221</c:v>
                </c:pt>
                <c:pt idx="5">
                  <c:v>#N/A</c:v>
                </c:pt>
                <c:pt idx="6">
                  <c:v>#N/A</c:v>
                </c:pt>
                <c:pt idx="7">
                  <c:v>982</c:v>
                </c:pt>
                <c:pt idx="8">
                  <c:v>#N/A</c:v>
                </c:pt>
                <c:pt idx="9">
                  <c:v>#N/A</c:v>
                </c:pt>
                <c:pt idx="10">
                  <c:v>894</c:v>
                </c:pt>
                <c:pt idx="11">
                  <c:v>#N/A</c:v>
                </c:pt>
                <c:pt idx="12">
                  <c:v>#N/A</c:v>
                </c:pt>
                <c:pt idx="13">
                  <c:v>821</c:v>
                </c:pt>
                <c:pt idx="14">
                  <c:v>#N/A</c:v>
                </c:pt>
              </c:numCache>
            </c:numRef>
          </c:val>
          <c:smooth val="0"/>
          <c:extLst xmlns:c16r2="http://schemas.microsoft.com/office/drawing/2015/06/chart">
            <c:ext xmlns:c16="http://schemas.microsoft.com/office/drawing/2014/chart" uri="{C3380CC4-5D6E-409C-BE32-E72D297353CC}">
              <c16:uniqueId val="{00000008-5EC8-4956-AD6A-3601499FFA31}"/>
            </c:ext>
          </c:extLst>
        </c:ser>
        <c:dLbls>
          <c:showLegendKey val="0"/>
          <c:showVal val="0"/>
          <c:showCatName val="0"/>
          <c:showSerName val="0"/>
          <c:showPercent val="0"/>
          <c:showBubbleSize val="0"/>
        </c:dLbls>
        <c:marker val="1"/>
        <c:smooth val="0"/>
        <c:axId val="459892336"/>
        <c:axId val="459892728"/>
      </c:lineChart>
      <c:catAx>
        <c:axId val="45989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9892728"/>
        <c:crosses val="autoZero"/>
        <c:auto val="1"/>
        <c:lblAlgn val="ctr"/>
        <c:lblOffset val="100"/>
        <c:tickLblSkip val="1"/>
        <c:tickMarkSkip val="1"/>
        <c:noMultiLvlLbl val="0"/>
      </c:catAx>
      <c:valAx>
        <c:axId val="459892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89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22121</c:v>
                </c:pt>
                <c:pt idx="5">
                  <c:v>22184</c:v>
                </c:pt>
                <c:pt idx="8">
                  <c:v>22377</c:v>
                </c:pt>
                <c:pt idx="11">
                  <c:v>22259</c:v>
                </c:pt>
                <c:pt idx="14">
                  <c:v>22550</c:v>
                </c:pt>
              </c:numCache>
            </c:numRef>
          </c:val>
          <c:extLst xmlns:c16r2="http://schemas.microsoft.com/office/drawing/2015/06/chart">
            <c:ext xmlns:c16="http://schemas.microsoft.com/office/drawing/2014/chart" uri="{C3380CC4-5D6E-409C-BE32-E72D297353CC}">
              <c16:uniqueId val="{00000000-68C3-4432-9260-57CEC4AC08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6671</c:v>
                </c:pt>
                <c:pt idx="5">
                  <c:v>6468</c:v>
                </c:pt>
                <c:pt idx="8">
                  <c:v>6306</c:v>
                </c:pt>
                <c:pt idx="11">
                  <c:v>5944</c:v>
                </c:pt>
                <c:pt idx="14">
                  <c:v>5561</c:v>
                </c:pt>
              </c:numCache>
            </c:numRef>
          </c:val>
          <c:extLst xmlns:c16r2="http://schemas.microsoft.com/office/drawing/2015/06/chart">
            <c:ext xmlns:c16="http://schemas.microsoft.com/office/drawing/2014/chart" uri="{C3380CC4-5D6E-409C-BE32-E72D297353CC}">
              <c16:uniqueId val="{00000001-68C3-4432-9260-57CEC4AC08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6675</c:v>
                </c:pt>
                <c:pt idx="5">
                  <c:v>6680</c:v>
                </c:pt>
                <c:pt idx="8">
                  <c:v>8127</c:v>
                </c:pt>
                <c:pt idx="11">
                  <c:v>7640</c:v>
                </c:pt>
                <c:pt idx="14">
                  <c:v>7732</c:v>
                </c:pt>
              </c:numCache>
            </c:numRef>
          </c:val>
          <c:extLst xmlns:c16r2="http://schemas.microsoft.com/office/drawing/2015/06/chart">
            <c:ext xmlns:c16="http://schemas.microsoft.com/office/drawing/2014/chart" uri="{C3380CC4-5D6E-409C-BE32-E72D297353CC}">
              <c16:uniqueId val="{00000002-68C3-4432-9260-57CEC4AC08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8C3-4432-9260-57CEC4AC08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8C3-4432-9260-57CEC4AC08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8C3-4432-9260-57CEC4AC08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3812</c:v>
                </c:pt>
                <c:pt idx="3">
                  <c:v>4553</c:v>
                </c:pt>
                <c:pt idx="6">
                  <c:v>4029</c:v>
                </c:pt>
                <c:pt idx="9">
                  <c:v>3803</c:v>
                </c:pt>
                <c:pt idx="12">
                  <c:v>3565</c:v>
                </c:pt>
              </c:numCache>
            </c:numRef>
          </c:val>
          <c:extLst xmlns:c16r2="http://schemas.microsoft.com/office/drawing/2015/06/chart">
            <c:ext xmlns:c16="http://schemas.microsoft.com/office/drawing/2014/chart" uri="{C3380CC4-5D6E-409C-BE32-E72D297353CC}">
              <c16:uniqueId val="{00000006-68C3-4432-9260-57CEC4AC08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168</c:v>
                </c:pt>
                <c:pt idx="3">
                  <c:v>542</c:v>
                </c:pt>
                <c:pt idx="6">
                  <c:v>539</c:v>
                </c:pt>
                <c:pt idx="9">
                  <c:v>629</c:v>
                </c:pt>
                <c:pt idx="12">
                  <c:v>610</c:v>
                </c:pt>
              </c:numCache>
            </c:numRef>
          </c:val>
          <c:extLst xmlns:c16r2="http://schemas.microsoft.com/office/drawing/2015/06/chart">
            <c:ext xmlns:c16="http://schemas.microsoft.com/office/drawing/2014/chart" uri="{C3380CC4-5D6E-409C-BE32-E72D297353CC}">
              <c16:uniqueId val="{00000007-68C3-4432-9260-57CEC4AC08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14109</c:v>
                </c:pt>
                <c:pt idx="3">
                  <c:v>13461</c:v>
                </c:pt>
                <c:pt idx="6">
                  <c:v>13451</c:v>
                </c:pt>
                <c:pt idx="9">
                  <c:v>12668</c:v>
                </c:pt>
                <c:pt idx="12">
                  <c:v>12272</c:v>
                </c:pt>
              </c:numCache>
            </c:numRef>
          </c:val>
          <c:extLst xmlns:c16r2="http://schemas.microsoft.com/office/drawing/2015/06/chart">
            <c:ext xmlns:c16="http://schemas.microsoft.com/office/drawing/2014/chart" uri="{C3380CC4-5D6E-409C-BE32-E72D297353CC}">
              <c16:uniqueId val="{00000008-68C3-4432-9260-57CEC4AC08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8C3-4432-9260-57CEC4AC08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19910</c:v>
                </c:pt>
                <c:pt idx="3">
                  <c:v>19556</c:v>
                </c:pt>
                <c:pt idx="6">
                  <c:v>19917</c:v>
                </c:pt>
                <c:pt idx="9">
                  <c:v>20133</c:v>
                </c:pt>
                <c:pt idx="12">
                  <c:v>20261</c:v>
                </c:pt>
              </c:numCache>
            </c:numRef>
          </c:val>
          <c:extLst xmlns:c16r2="http://schemas.microsoft.com/office/drawing/2015/06/chart">
            <c:ext xmlns:c16="http://schemas.microsoft.com/office/drawing/2014/chart" uri="{C3380CC4-5D6E-409C-BE32-E72D297353CC}">
              <c16:uniqueId val="{0000000A-68C3-4432-9260-57CEC4AC08F6}"/>
            </c:ext>
          </c:extLst>
        </c:ser>
        <c:dLbls>
          <c:showLegendKey val="0"/>
          <c:showVal val="0"/>
          <c:showCatName val="0"/>
          <c:showSerName val="0"/>
          <c:showPercent val="0"/>
          <c:showBubbleSize val="0"/>
        </c:dLbls>
        <c:gapWidth val="100"/>
        <c:overlap val="100"/>
        <c:axId val="459893120"/>
        <c:axId val="459893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2532</c:v>
                </c:pt>
                <c:pt idx="2">
                  <c:v>#N/A</c:v>
                </c:pt>
                <c:pt idx="3">
                  <c:v>#N/A</c:v>
                </c:pt>
                <c:pt idx="4">
                  <c:v>2780</c:v>
                </c:pt>
                <c:pt idx="5">
                  <c:v>#N/A</c:v>
                </c:pt>
                <c:pt idx="6">
                  <c:v>#N/A</c:v>
                </c:pt>
                <c:pt idx="7">
                  <c:v>1125</c:v>
                </c:pt>
                <c:pt idx="8">
                  <c:v>#N/A</c:v>
                </c:pt>
                <c:pt idx="9">
                  <c:v>#N/A</c:v>
                </c:pt>
                <c:pt idx="10">
                  <c:v>1391</c:v>
                </c:pt>
                <c:pt idx="11">
                  <c:v>#N/A</c:v>
                </c:pt>
                <c:pt idx="12">
                  <c:v>#N/A</c:v>
                </c:pt>
                <c:pt idx="13">
                  <c:v>866</c:v>
                </c:pt>
                <c:pt idx="14">
                  <c:v>#N/A</c:v>
                </c:pt>
              </c:numCache>
            </c:numRef>
          </c:val>
          <c:smooth val="0"/>
          <c:extLst xmlns:c16r2="http://schemas.microsoft.com/office/drawing/2015/06/chart">
            <c:ext xmlns:c16="http://schemas.microsoft.com/office/drawing/2014/chart" uri="{C3380CC4-5D6E-409C-BE32-E72D297353CC}">
              <c16:uniqueId val="{0000000B-68C3-4432-9260-57CEC4AC08F6}"/>
            </c:ext>
          </c:extLst>
        </c:ser>
        <c:dLbls>
          <c:showLegendKey val="0"/>
          <c:showVal val="0"/>
          <c:showCatName val="0"/>
          <c:showSerName val="0"/>
          <c:showPercent val="0"/>
          <c:showBubbleSize val="0"/>
        </c:dLbls>
        <c:marker val="1"/>
        <c:smooth val="0"/>
        <c:axId val="459893120"/>
        <c:axId val="459893904"/>
      </c:lineChart>
      <c:catAx>
        <c:axId val="4598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9893904"/>
        <c:crosses val="autoZero"/>
        <c:auto val="1"/>
        <c:lblAlgn val="ctr"/>
        <c:lblOffset val="100"/>
        <c:tickLblSkip val="1"/>
        <c:tickMarkSkip val="1"/>
        <c:noMultiLvlLbl val="0"/>
      </c:catAx>
      <c:valAx>
        <c:axId val="45989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89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929E-2"/>
          <c:w val="0.89122665696781667"/>
          <c:h val="0.8586249060825431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3278</c:v>
                </c:pt>
                <c:pt idx="1">
                  <c:v>3281</c:v>
                </c:pt>
                <c:pt idx="2">
                  <c:v>3283</c:v>
                </c:pt>
              </c:numCache>
            </c:numRef>
          </c:val>
          <c:extLst xmlns:c16r2="http://schemas.microsoft.com/office/drawing/2015/06/chart">
            <c:ext xmlns:c16="http://schemas.microsoft.com/office/drawing/2014/chart" uri="{C3380CC4-5D6E-409C-BE32-E72D297353CC}">
              <c16:uniqueId val="{00000000-113B-4299-8DD9-06E6B92F0D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624</c:v>
                </c:pt>
                <c:pt idx="1">
                  <c:v>625</c:v>
                </c:pt>
                <c:pt idx="2">
                  <c:v>1027</c:v>
                </c:pt>
              </c:numCache>
            </c:numRef>
          </c:val>
          <c:extLst xmlns:c16r2="http://schemas.microsoft.com/office/drawing/2015/06/chart">
            <c:ext xmlns:c16="http://schemas.microsoft.com/office/drawing/2014/chart" uri="{C3380CC4-5D6E-409C-BE32-E72D297353CC}">
              <c16:uniqueId val="{00000001-113B-4299-8DD9-06E6B92F0D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4303</c:v>
                </c:pt>
                <c:pt idx="1">
                  <c:v>5066</c:v>
                </c:pt>
                <c:pt idx="2">
                  <c:v>5120</c:v>
                </c:pt>
              </c:numCache>
            </c:numRef>
          </c:val>
          <c:extLst xmlns:c16r2="http://schemas.microsoft.com/office/drawing/2015/06/chart">
            <c:ext xmlns:c16="http://schemas.microsoft.com/office/drawing/2014/chart" uri="{C3380CC4-5D6E-409C-BE32-E72D297353CC}">
              <c16:uniqueId val="{00000002-113B-4299-8DD9-06E6B92F0D1D}"/>
            </c:ext>
          </c:extLst>
        </c:ser>
        <c:dLbls>
          <c:showLegendKey val="0"/>
          <c:showVal val="0"/>
          <c:showCatName val="0"/>
          <c:showSerName val="0"/>
          <c:showPercent val="0"/>
          <c:showBubbleSize val="0"/>
        </c:dLbls>
        <c:gapWidth val="120"/>
        <c:overlap val="100"/>
        <c:axId val="459895080"/>
        <c:axId val="459895472"/>
      </c:barChart>
      <c:catAx>
        <c:axId val="459895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9895472"/>
        <c:crosses val="autoZero"/>
        <c:auto val="1"/>
        <c:lblAlgn val="ctr"/>
        <c:lblOffset val="100"/>
        <c:tickLblSkip val="1"/>
        <c:tickMarkSkip val="1"/>
        <c:noMultiLvlLbl val="0"/>
      </c:catAx>
      <c:valAx>
        <c:axId val="459895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9895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DE0-4D3F-8A12-41183D20DA78}"/>
                </c:ext>
                <c:ext xmlns:c15="http://schemas.microsoft.com/office/drawing/2012/chart" uri="{CE6537A1-D6FC-4f65-9D91-7224C49458BB}">
                  <c15:dlblFieldTable>
                    <c15:dlblFTEntry>
                      <c15:txfldGUID>{44C02CCA-CCE7-43A4-8C5A-D2BD9B306DBD}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DE0-4D3F-8A12-41183D20DA78}"/>
                </c:ext>
                <c:ext xmlns:c15="http://schemas.microsoft.com/office/drawing/2012/chart" uri="{CE6537A1-D6FC-4f65-9D91-7224C49458BB}">
                  <c15:dlblFieldTable>
                    <c15:dlblFTEntry>
                      <c15:txfldGUID>{ABAF5F4E-01A2-4D52-9837-6DF17AE6AD6F}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DE0-4D3F-8A12-41183D20DA78}"/>
                </c:ext>
                <c:ext xmlns:c15="http://schemas.microsoft.com/office/drawing/2012/chart" uri="{CE6537A1-D6FC-4f65-9D91-7224C49458BB}">
                  <c15:dlblFieldTable>
                    <c15:dlblFTEntry>
                      <c15:txfldGUID>{43243ECA-BCD2-45B9-8264-703D727C8F65}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DE0-4D3F-8A12-41183D20DA78}"/>
                </c:ext>
                <c:ext xmlns:c15="http://schemas.microsoft.com/office/drawing/2012/chart" uri="{CE6537A1-D6FC-4f65-9D91-7224C49458BB}">
                  <c15:dlblFieldTable>
                    <c15:dlblFTEntry>
                      <c15:txfldGUID>{76928EF9-8ECF-4EEB-9D47-FA4E0AF3DDFA}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DE0-4D3F-8A12-41183D20DA78}"/>
                </c:ext>
                <c:ext xmlns:c15="http://schemas.microsoft.com/office/drawing/2012/chart" uri="{CE6537A1-D6FC-4f65-9D91-7224C49458BB}">
                  <c15:dlblFieldTable>
                    <c15:dlblFTEntry>
                      <c15:txfldGUID>{5B217CB5-90FB-469F-9235-4D67FB264FD3}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DE0-4D3F-8A12-41183D20DA78}"/>
                </c:ext>
                <c:ext xmlns:c15="http://schemas.microsoft.com/office/drawing/2012/chart" uri="{CE6537A1-D6FC-4f65-9D91-7224C49458BB}">
                  <c15:dlblFieldTable>
                    <c15:dlblFTEntry>
                      <c15:txfldGUID>{9FB46A2E-DC7A-4D41-A5CC-FED514788384}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DE0-4D3F-8A12-41183D20DA78}"/>
                </c:ext>
                <c:ext xmlns:c15="http://schemas.microsoft.com/office/drawing/2012/chart" uri="{CE6537A1-D6FC-4f65-9D91-7224C49458BB}">
                  <c15:layout/>
                  <c15:dlblFieldTable>
                    <c15:dlblFTEntry>
                      <c15:txfldGUID>{C64FA2ED-36AD-4DA1-AAE2-74702D59F432}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DE0-4D3F-8A12-41183D20DA78}"/>
                </c:ext>
                <c:ext xmlns:c15="http://schemas.microsoft.com/office/drawing/2012/chart" uri="{CE6537A1-D6FC-4f65-9D91-7224C49458BB}">
                  <c15:layout/>
                  <c15:dlblFieldTable>
                    <c15:dlblFTEntry>
                      <c15:txfldGUID>{0CA0421F-0A3B-4626-8B03-ABF900C6D17E}</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DE0-4D3F-8A12-41183D20DA78}"/>
                </c:ext>
                <c:ext xmlns:c15="http://schemas.microsoft.com/office/drawing/2012/chart" uri="{CE6537A1-D6FC-4f65-9D91-7224C49458BB}">
                  <c15:layout/>
                  <c15:dlblFieldTable>
                    <c15:dlblFTEntry>
                      <c15:txfldGUID>{22091610-6E7B-4193-B7E5-93A2A19E7933}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c:v>
                </c:pt>
                <c:pt idx="24">
                  <c:v>60.7</c:v>
                </c:pt>
                <c:pt idx="32">
                  <c:v>59.8</c:v>
                </c:pt>
              </c:numCache>
            </c:numRef>
          </c:xVal>
          <c:yVal>
            <c:numRef>
              <c:f>公会計指標分析・財政指標組合せ分析表!$BP$51:$DC$51</c:f>
              <c:numCache>
                <c:formatCode>#,##0.0;"▲ "#,##0.0</c:formatCode>
                <c:ptCount val="40"/>
                <c:pt idx="16">
                  <c:v>7.9</c:v>
                </c:pt>
                <c:pt idx="24">
                  <c:v>9.8000000000000007</c:v>
                </c:pt>
                <c:pt idx="32">
                  <c:v>6.1</c:v>
                </c:pt>
              </c:numCache>
            </c:numRef>
          </c:yVal>
          <c:smooth val="0"/>
          <c:extLst xmlns:c16r2="http://schemas.microsoft.com/office/drawing/2015/06/chart">
            <c:ext xmlns:c16="http://schemas.microsoft.com/office/drawing/2014/chart" uri="{C3380CC4-5D6E-409C-BE32-E72D297353CC}">
              <c16:uniqueId val="{00000009-9DE0-4D3F-8A12-41183D20DA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DE0-4D3F-8A12-41183D20DA78}"/>
                </c:ext>
                <c:ext xmlns:c15="http://schemas.microsoft.com/office/drawing/2012/chart" uri="{CE6537A1-D6FC-4f65-9D91-7224C49458BB}">
                  <c15:dlblFieldTable>
                    <c15:dlblFTEntry>
                      <c15:txfldGUID>{5F69A9A8-B8DB-4C00-94D7-62401F5A48EB}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DE0-4D3F-8A12-41183D20DA78}"/>
                </c:ext>
                <c:ext xmlns:c15="http://schemas.microsoft.com/office/drawing/2012/chart" uri="{CE6537A1-D6FC-4f65-9D91-7224C49458BB}">
                  <c15:dlblFieldTable>
                    <c15:dlblFTEntry>
                      <c15:txfldGUID>{7C95F34B-914C-4A58-B4E2-976EF8DF7417}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DE0-4D3F-8A12-41183D20DA78}"/>
                </c:ext>
                <c:ext xmlns:c15="http://schemas.microsoft.com/office/drawing/2012/chart" uri="{CE6537A1-D6FC-4f65-9D91-7224C49458BB}">
                  <c15:dlblFieldTable>
                    <c15:dlblFTEntry>
                      <c15:txfldGUID>{BA1D03C2-9C01-45D2-A1E0-F6DDF04B9A28}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DE0-4D3F-8A12-41183D20DA78}"/>
                </c:ext>
                <c:ext xmlns:c15="http://schemas.microsoft.com/office/drawing/2012/chart" uri="{CE6537A1-D6FC-4f65-9D91-7224C49458BB}">
                  <c15:dlblFieldTable>
                    <c15:dlblFTEntry>
                      <c15:txfldGUID>{1E4F70C7-C525-4401-8CD0-694C33D93CCE}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DE0-4D3F-8A12-41183D20DA78}"/>
                </c:ext>
                <c:ext xmlns:c15="http://schemas.microsoft.com/office/drawing/2012/chart" uri="{CE6537A1-D6FC-4f65-9D91-7224C49458BB}">
                  <c15:dlblFieldTable>
                    <c15:dlblFTEntry>
                      <c15:txfldGUID>{61D36751-A6A0-41D4-AC1D-41F471BF7440}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DE0-4D3F-8A12-41183D20DA78}"/>
                </c:ext>
                <c:ext xmlns:c15="http://schemas.microsoft.com/office/drawing/2012/chart" uri="{CE6537A1-D6FC-4f65-9D91-7224C49458BB}">
                  <c15:dlblFieldTable>
                    <c15:dlblFTEntry>
                      <c15:txfldGUID>{EE4F4B62-4E54-4584-A40A-8A064B11D61F}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DE0-4D3F-8A12-41183D20DA78}"/>
                </c:ext>
                <c:ext xmlns:c15="http://schemas.microsoft.com/office/drawing/2012/chart" uri="{CE6537A1-D6FC-4f65-9D91-7224C49458BB}">
                  <c15:layout/>
                  <c15:dlblFieldTable>
                    <c15:dlblFTEntry>
                      <c15:txfldGUID>{8BBB3EBB-DAF4-4214-BE3F-E6FA7BFDBBBA}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DE0-4D3F-8A12-41183D20DA78}"/>
                </c:ext>
                <c:ext xmlns:c15="http://schemas.microsoft.com/office/drawing/2012/chart" uri="{CE6537A1-D6FC-4f65-9D91-7224C49458BB}">
                  <c15:layout/>
                  <c15:dlblFieldTable>
                    <c15:dlblFTEntry>
                      <c15:txfldGUID>{E79084CC-0684-40D7-AA13-24B3D528E875}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DE0-4D3F-8A12-41183D20DA78}"/>
                </c:ext>
                <c:ext xmlns:c15="http://schemas.microsoft.com/office/drawing/2012/chart" uri="{CE6537A1-D6FC-4f65-9D91-7224C49458BB}">
                  <c15:layout/>
                  <c15:dlblFieldTable>
                    <c15:dlblFTEntry>
                      <c15:txfldGUID>{29EFFD35-CDF6-4A43-AA9C-FBE01F6CF468}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9DE0-4D3F-8A12-41183D20DA78}"/>
            </c:ext>
          </c:extLst>
        </c:ser>
        <c:dLbls>
          <c:showLegendKey val="0"/>
          <c:showVal val="1"/>
          <c:showCatName val="0"/>
          <c:showSerName val="0"/>
          <c:showPercent val="0"/>
          <c:showBubbleSize val="0"/>
        </c:dLbls>
        <c:axId val="473274488"/>
        <c:axId val="473274880"/>
      </c:scatterChart>
      <c:valAx>
        <c:axId val="473274488"/>
        <c:scaling>
          <c:orientation val="minMax"/>
          <c:max val="61.2"/>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274880"/>
        <c:crosses val="autoZero"/>
        <c:crossBetween val="midCat"/>
      </c:valAx>
      <c:valAx>
        <c:axId val="473274880"/>
        <c:scaling>
          <c:orientation val="minMax"/>
          <c:max val="4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274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7C9-4D75-AAA2-0D799F41CDD3}"/>
                </c:ext>
                <c:ext xmlns:c15="http://schemas.microsoft.com/office/drawing/2012/chart" uri="{CE6537A1-D6FC-4f65-9D91-7224C49458BB}">
                  <c15:layout/>
                  <c15:dlblFieldTable>
                    <c15:dlblFTEntry>
                      <c15:txfldGUID>{35DFBFF0-F37D-4035-A254-A8C8F8E2E184}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7C9-4D75-AAA2-0D799F41CDD3}"/>
                </c:ext>
                <c:ext xmlns:c15="http://schemas.microsoft.com/office/drawing/2012/chart" uri="{CE6537A1-D6FC-4f65-9D91-7224C49458BB}">
                  <c15:dlblFieldTable>
                    <c15:dlblFTEntry>
                      <c15:txfldGUID>{40013390-62BC-4366-A74F-23E8D43F8A4C}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7C9-4D75-AAA2-0D799F41CDD3}"/>
                </c:ext>
                <c:ext xmlns:c15="http://schemas.microsoft.com/office/drawing/2012/chart" uri="{CE6537A1-D6FC-4f65-9D91-7224C49458BB}">
                  <c15:dlblFieldTable>
                    <c15:dlblFTEntry>
                      <c15:txfldGUID>{82FF2D49-64B6-4290-B2F3-71BD58EAC902}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7C9-4D75-AAA2-0D799F41CDD3}"/>
                </c:ext>
                <c:ext xmlns:c15="http://schemas.microsoft.com/office/drawing/2012/chart" uri="{CE6537A1-D6FC-4f65-9D91-7224C49458BB}">
                  <c15:dlblFieldTable>
                    <c15:dlblFTEntry>
                      <c15:txfldGUID>{8F7888C1-201A-4BCD-9826-C9DBD6CA17F2}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7C9-4D75-AAA2-0D799F41CDD3}"/>
                </c:ext>
                <c:ext xmlns:c15="http://schemas.microsoft.com/office/drawing/2012/chart" uri="{CE6537A1-D6FC-4f65-9D91-7224C49458BB}">
                  <c15:dlblFieldTable>
                    <c15:dlblFTEntry>
                      <c15:txfldGUID>{32103519-5D0E-4AEB-B014-A6E92A5B13F0}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7C9-4D75-AAA2-0D799F41CDD3}"/>
                </c:ext>
                <c:ext xmlns:c15="http://schemas.microsoft.com/office/drawing/2012/chart" uri="{CE6537A1-D6FC-4f65-9D91-7224C49458BB}">
                  <c15:layout/>
                  <c15:dlblFieldTable>
                    <c15:dlblFTEntry>
                      <c15:txfldGUID>{C4A9B263-9223-4EC6-80FD-EEC9DEAB9409}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7C9-4D75-AAA2-0D799F41CDD3}"/>
                </c:ext>
                <c:ext xmlns:c15="http://schemas.microsoft.com/office/drawing/2012/chart" uri="{CE6537A1-D6FC-4f65-9D91-7224C49458BB}">
                  <c15:layout/>
                  <c15:dlblFieldTable>
                    <c15:dlblFTEntry>
                      <c15:txfldGUID>{A383A26F-D2B6-4EFF-8FE7-06585224FEB8}</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7C9-4D75-AAA2-0D799F41CDD3}"/>
                </c:ext>
                <c:ext xmlns:c15="http://schemas.microsoft.com/office/drawing/2012/chart" uri="{CE6537A1-D6FC-4f65-9D91-7224C49458BB}">
                  <c15:layout/>
                  <c15:dlblFieldTable>
                    <c15:dlblFTEntry>
                      <c15:txfldGUID>{B05C4623-4449-438C-87AB-19E1172AFA1E}</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7C9-4D75-AAA2-0D799F41CDD3}"/>
                </c:ext>
                <c:ext xmlns:c15="http://schemas.microsoft.com/office/drawing/2012/chart" uri="{CE6537A1-D6FC-4f65-9D91-7224C49458BB}">
                  <c15:layout/>
                  <c15:dlblFieldTable>
                    <c15:dlblFTEntry>
                      <c15:txfldGUID>{B7CFE75E-4C4A-41CA-90B1-ABAAD6694AA4}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9.4</c:v>
                </c:pt>
                <c:pt idx="16">
                  <c:v>8.3000000000000007</c:v>
                </c:pt>
                <c:pt idx="24">
                  <c:v>7.3</c:v>
                </c:pt>
                <c:pt idx="32">
                  <c:v>6.3</c:v>
                </c:pt>
              </c:numCache>
            </c:numRef>
          </c:xVal>
          <c:yVal>
            <c:numRef>
              <c:f>公会計指標分析・財政指標組合せ分析表!$BP$73:$DC$73</c:f>
              <c:numCache>
                <c:formatCode>#,##0.0;"▲ "#,##0.0</c:formatCode>
                <c:ptCount val="40"/>
                <c:pt idx="0">
                  <c:v>18.3</c:v>
                </c:pt>
                <c:pt idx="8">
                  <c:v>20.100000000000001</c:v>
                </c:pt>
                <c:pt idx="16">
                  <c:v>7.9</c:v>
                </c:pt>
                <c:pt idx="24">
                  <c:v>9.8000000000000007</c:v>
                </c:pt>
                <c:pt idx="32">
                  <c:v>6.1</c:v>
                </c:pt>
              </c:numCache>
            </c:numRef>
          </c:yVal>
          <c:smooth val="0"/>
          <c:extLst xmlns:c16r2="http://schemas.microsoft.com/office/drawing/2015/06/chart">
            <c:ext xmlns:c16="http://schemas.microsoft.com/office/drawing/2014/chart" uri="{C3380CC4-5D6E-409C-BE32-E72D297353CC}">
              <c16:uniqueId val="{00000009-97C9-4D75-AAA2-0D799F41CD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7C9-4D75-AAA2-0D799F41CDD3}"/>
                </c:ext>
                <c:ext xmlns:c15="http://schemas.microsoft.com/office/drawing/2012/chart" uri="{CE6537A1-D6FC-4f65-9D91-7224C49458BB}">
                  <c15:layout/>
                  <c15:dlblFieldTable>
                    <c15:dlblFTEntry>
                      <c15:txfldGUID>{E0775360-2BAC-4CCB-9D87-852C8AC7FFF2}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7C9-4D75-AAA2-0D799F41CDD3}"/>
                </c:ext>
                <c:ext xmlns:c15="http://schemas.microsoft.com/office/drawing/2012/chart" uri="{CE6537A1-D6FC-4f65-9D91-7224C49458BB}">
                  <c15:dlblFieldTable>
                    <c15:dlblFTEntry>
                      <c15:txfldGUID>{44F6233B-BA21-498F-96BE-2D5D51A9D5E1}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7C9-4D75-AAA2-0D799F41CDD3}"/>
                </c:ext>
                <c:ext xmlns:c15="http://schemas.microsoft.com/office/drawing/2012/chart" uri="{CE6537A1-D6FC-4f65-9D91-7224C49458BB}">
                  <c15:dlblFieldTable>
                    <c15:dlblFTEntry>
                      <c15:txfldGUID>{8AB036FB-9146-4CC7-8720-E3E504332A89}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7C9-4D75-AAA2-0D799F41CDD3}"/>
                </c:ext>
                <c:ext xmlns:c15="http://schemas.microsoft.com/office/drawing/2012/chart" uri="{CE6537A1-D6FC-4f65-9D91-7224C49458BB}">
                  <c15:dlblFieldTable>
                    <c15:dlblFTEntry>
                      <c15:txfldGUID>{E1016222-8421-4E65-B5F2-413960343EDF}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7C9-4D75-AAA2-0D799F41CDD3}"/>
                </c:ext>
                <c:ext xmlns:c15="http://schemas.microsoft.com/office/drawing/2012/chart" uri="{CE6537A1-D6FC-4f65-9D91-7224C49458BB}">
                  <c15:dlblFieldTable>
                    <c15:dlblFTEntry>
                      <c15:txfldGUID>{1B7B353E-4D3A-4C5E-8317-3EB9B11E7294}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7C9-4D75-AAA2-0D799F41CDD3}"/>
                </c:ext>
                <c:ext xmlns:c15="http://schemas.microsoft.com/office/drawing/2012/chart" uri="{CE6537A1-D6FC-4f65-9D91-7224C49458BB}">
                  <c15:layout/>
                  <c15:dlblFieldTable>
                    <c15:dlblFTEntry>
                      <c15:txfldGUID>{DED1163E-8D52-4F0B-B609-195E4B7CF89C}</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8325347021200376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7C9-4D75-AAA2-0D799F41CDD3}"/>
                </c:ext>
                <c:ext xmlns:c15="http://schemas.microsoft.com/office/drawing/2012/chart" uri="{CE6537A1-D6FC-4f65-9D91-7224C49458BB}">
                  <c15:layout/>
                  <c15:dlblFieldTable>
                    <c15:dlblFTEntry>
                      <c15:txfldGUID>{0F46CCCA-82B6-45FC-819A-65DC3802E6E5}</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507063621702095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7C9-4D75-AAA2-0D799F41CDD3}"/>
                </c:ext>
                <c:ext xmlns:c15="http://schemas.microsoft.com/office/drawing/2012/chart" uri="{CE6537A1-D6FC-4f65-9D91-7224C49458BB}">
                  <c15:layout/>
                  <c15:dlblFieldTable>
                    <c15:dlblFTEntry>
                      <c15:txfldGUID>{79C56CBF-A22C-41FD-B429-428EC4BA68E2}</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7C9-4D75-AAA2-0D799F41CDD3}"/>
                </c:ext>
                <c:ext xmlns:c15="http://schemas.microsoft.com/office/drawing/2012/chart" uri="{CE6537A1-D6FC-4f65-9D91-7224C49458BB}">
                  <c15:layout/>
                  <c15:dlblFieldTable>
                    <c15:dlblFTEntry>
                      <c15:txfldGUID>{7771DD1D-BE6E-4A52-8E21-08B86802C449}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9.3000000000000007</c:v>
                </c:pt>
                <c:pt idx="16">
                  <c:v>7</c:v>
                </c:pt>
                <c:pt idx="24">
                  <c:v>6.9</c:v>
                </c:pt>
                <c:pt idx="32">
                  <c:v>6.6</c:v>
                </c:pt>
              </c:numCache>
            </c:numRef>
          </c:xVal>
          <c:yVal>
            <c:numRef>
              <c:f>公会計指標分析・財政指標組合せ分析表!$BP$77:$DC$77</c:f>
              <c:numCache>
                <c:formatCode>#,##0.0;"▲ "#,##0.0</c:formatCode>
                <c:ptCount val="40"/>
                <c:pt idx="0">
                  <c:v>56.6</c:v>
                </c:pt>
                <c:pt idx="8">
                  <c:v>61.3</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97C9-4D75-AAA2-0D799F41CDD3}"/>
            </c:ext>
          </c:extLst>
        </c:ser>
        <c:dLbls>
          <c:showLegendKey val="0"/>
          <c:showVal val="1"/>
          <c:showCatName val="0"/>
          <c:showSerName val="0"/>
          <c:showPercent val="0"/>
          <c:showBubbleSize val="0"/>
        </c:dLbls>
        <c:axId val="473275664"/>
        <c:axId val="473276056"/>
      </c:scatterChart>
      <c:valAx>
        <c:axId val="473275664"/>
        <c:scaling>
          <c:orientation val="minMax"/>
          <c:max val="10.19999999999999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276056"/>
        <c:crosses val="autoZero"/>
        <c:crossBetween val="midCat"/>
      </c:valAx>
      <c:valAx>
        <c:axId val="473276056"/>
        <c:scaling>
          <c:orientation val="minMax"/>
          <c:max val="7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275664"/>
        <c:crosses val="autoZero"/>
        <c:crossBetween val="midCat"/>
        <c:majorUnit val="8.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Ｐゴシック" pitchFamily="50" charset="-128"/>
              <a:ea typeface="ＭＳ Ｐゴシック" pitchFamily="50" charset="-128"/>
              <a:cs typeface="+mn-cs"/>
            </a:rPr>
            <a:t>平成２</a:t>
          </a:r>
          <a:r>
            <a:rPr kumimoji="1" lang="ja-JP" altLang="en-US" sz="1100">
              <a:solidFill>
                <a:schemeClr val="dk1"/>
              </a:solidFill>
              <a:latin typeface="ＭＳ Ｐゴシック" pitchFamily="50" charset="-128"/>
              <a:ea typeface="ＭＳ Ｐゴシック" pitchFamily="50" charset="-128"/>
              <a:cs typeface="+mn-cs"/>
            </a:rPr>
            <a:t>９</a:t>
          </a:r>
          <a:r>
            <a:rPr kumimoji="1" lang="ja-JP" altLang="ja-JP" sz="1100">
              <a:solidFill>
                <a:schemeClr val="dk1"/>
              </a:solidFill>
              <a:latin typeface="ＭＳ Ｐゴシック" pitchFamily="50" charset="-128"/>
              <a:ea typeface="ＭＳ Ｐゴシック" pitchFamily="50" charset="-128"/>
              <a:cs typeface="+mn-cs"/>
            </a:rPr>
            <a:t>年度の実質公債費比率（３カ年平均）は</a:t>
          </a:r>
          <a:r>
            <a:rPr kumimoji="1" lang="ja-JP" altLang="en-US" sz="1100">
              <a:solidFill>
                <a:schemeClr val="dk1"/>
              </a:solidFill>
              <a:latin typeface="ＭＳ Ｐゴシック" pitchFamily="50" charset="-128"/>
              <a:ea typeface="ＭＳ Ｐゴシック" pitchFamily="50" charset="-128"/>
              <a:cs typeface="+mn-cs"/>
            </a:rPr>
            <a:t>６</a:t>
          </a:r>
          <a:r>
            <a:rPr kumimoji="1" lang="ja-JP" altLang="ja-JP" sz="1100">
              <a:solidFill>
                <a:schemeClr val="dk1"/>
              </a:solidFill>
              <a:latin typeface="ＭＳ Ｐゴシック" pitchFamily="50" charset="-128"/>
              <a:ea typeface="ＭＳ Ｐゴシック" pitchFamily="50" charset="-128"/>
              <a:cs typeface="+mn-cs"/>
            </a:rPr>
            <a:t>．３であり前年度と比べて１ポイント改善している。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元利償還金等はほぼ前年同額となっているが、算入公債費等が増加したことにより実質公債費比率は低下している。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近年臨時財政対策債の増加に伴い、算入公債費等が増加している一方で、単独債の発行抑制により、元利償還金の減少によるものと考えられる。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今後は、大規模建設事業の進捗に伴い、元利償還金等は増加が見込まれるため、単独債の発行抑制を進める。</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将来負担額は、地方債が増加したが、公営企業債等繰入見込額が減少し、退職手当負担見込額も減少したことから、前年度比△</a:t>
          </a:r>
          <a:r>
            <a:rPr kumimoji="1" lang="ja-JP" altLang="en-US" sz="1100">
              <a:solidFill>
                <a:schemeClr val="dk1"/>
              </a:solidFill>
              <a:latin typeface="ＭＳ Ｐゴシック" pitchFamily="50" charset="-128"/>
              <a:ea typeface="ＭＳ Ｐゴシック" pitchFamily="50" charset="-128"/>
              <a:cs typeface="+mn-cs"/>
            </a:rPr>
            <a:t>５</a:t>
          </a:r>
          <a:r>
            <a:rPr kumimoji="1" lang="ja-JP" altLang="ja-JP" sz="1100">
              <a:solidFill>
                <a:schemeClr val="dk1"/>
              </a:solidFill>
              <a:latin typeface="ＭＳ Ｐゴシック" pitchFamily="50" charset="-128"/>
              <a:ea typeface="ＭＳ Ｐゴシック" pitchFamily="50" charset="-128"/>
              <a:cs typeface="+mn-cs"/>
            </a:rPr>
            <a:t>億円の減少となった。大きな要因としては、病院事業</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水道事業における起債残高の減少があげられる。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充当可能財源等は</a:t>
          </a:r>
          <a:r>
            <a:rPr kumimoji="1" lang="ja-JP" altLang="en-US" sz="1100">
              <a:solidFill>
                <a:schemeClr val="dk1"/>
              </a:solidFill>
              <a:latin typeface="ＭＳ Ｐゴシック" pitchFamily="50" charset="-128"/>
              <a:ea typeface="ＭＳ Ｐゴシック" pitchFamily="50" charset="-128"/>
              <a:cs typeface="+mn-cs"/>
            </a:rPr>
            <a:t>横ばいとなっており、</a:t>
          </a:r>
          <a:r>
            <a:rPr kumimoji="1" lang="ja-JP" altLang="ja-JP" sz="1100">
              <a:solidFill>
                <a:schemeClr val="dk1"/>
              </a:solidFill>
              <a:latin typeface="ＭＳ Ｐゴシック" pitchFamily="50" charset="-128"/>
              <a:ea typeface="ＭＳ Ｐゴシック" pitchFamily="50" charset="-128"/>
              <a:cs typeface="+mn-cs"/>
            </a:rPr>
            <a:t>将来負担比率の分子は結果として、前年度比</a:t>
          </a:r>
          <a:r>
            <a:rPr kumimoji="1" lang="ja-JP" altLang="en-US" sz="1100">
              <a:solidFill>
                <a:schemeClr val="dk1"/>
              </a:solidFill>
              <a:latin typeface="ＭＳ Ｐゴシック" pitchFamily="50" charset="-128"/>
              <a:ea typeface="ＭＳ Ｐゴシック" pitchFamily="50" charset="-128"/>
              <a:cs typeface="+mn-cs"/>
            </a:rPr>
            <a:t>△５</a:t>
          </a: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３</a:t>
          </a:r>
          <a:r>
            <a:rPr kumimoji="1" lang="ja-JP" altLang="ja-JP" sz="1100">
              <a:solidFill>
                <a:schemeClr val="dk1"/>
              </a:solidFill>
              <a:latin typeface="ＭＳ Ｐゴシック" pitchFamily="50" charset="-128"/>
              <a:ea typeface="ＭＳ Ｐゴシック" pitchFamily="50" charset="-128"/>
              <a:cs typeface="+mn-cs"/>
            </a:rPr>
            <a:t>億円となっている。今後庁舎整備等の大規模建設事業が見込まれていることから、将来負担比率については増加していく見込み。</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福井県敦賀市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平成２８年度末残高と比較して、４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６億円の増加となってり、主な要因としては、平成２９年度、減債基金に４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０億円の積立を行ったためである。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aseline="0" smtClean="0">
              <a:solidFill>
                <a:schemeClr val="dk1"/>
              </a:solidFill>
              <a:latin typeface="ＭＳ Ｐゴシック" pitchFamily="50" charset="-128"/>
              <a:ea typeface="ＭＳ Ｐゴシック" pitchFamily="50" charset="-128"/>
              <a:cs typeface="+mn-cs"/>
            </a:rPr>
            <a:t>臨時的大規模プロジェクトに対しては公共施設整備基金、その他の事業に対してはふるさと納税に伴う各種基金積立分を目的に合わせて繰り入れ、なお不足が生じる場合は財政調整基金から繰入を行う。 また、平成３３年度、平成３４年度は借換債の発行を抑制し、減債基金の繰入を見込む。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a:t>
          </a:r>
          <a:r>
            <a:rPr lang="ja-JP" altLang="en-US" sz="1300">
              <a:latin typeface="ＭＳ Ｐゴシック" pitchFamily="50" charset="-128"/>
              <a:ea typeface="ＭＳ Ｐゴシック" pitchFamily="50" charset="-128"/>
            </a:rPr>
            <a:t>大規模な公共施設の整備資金に充てる。</a:t>
          </a:r>
          <a:endParaRPr lang="en-US" altLang="ja-JP" sz="1300">
            <a:latin typeface="ＭＳ Ｐゴシック" pitchFamily="50" charset="-128"/>
            <a:ea typeface="ＭＳ Ｐゴシック" pitchFamily="50" charset="-128"/>
          </a:endParaRPr>
        </a:p>
        <a:p>
          <a:r>
            <a:rPr lang="ja-JP" altLang="en-US" sz="1300">
              <a:latin typeface="ＭＳ Ｐゴシック" pitchFamily="50" charset="-128"/>
              <a:ea typeface="ＭＳ Ｐゴシック" pitchFamily="50" charset="-128"/>
            </a:rPr>
            <a:t>　 教育・文化振興基金については、教育の充実及び文化の振興に資するための資金に充てる。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国際交流・貿易振興基金につ</a:t>
          </a:r>
          <a:r>
            <a:rPr kumimoji="1" lang="ja-JP" altLang="en-US" sz="1400">
              <a:solidFill>
                <a:schemeClr val="dk1"/>
              </a:solidFill>
              <a:effectLst/>
              <a:latin typeface="ＭＳ Ｐゴシック" pitchFamily="50" charset="-128"/>
              <a:ea typeface="ＭＳ Ｐゴシック" pitchFamily="50" charset="-128"/>
              <a:cs typeface="+mn-cs"/>
            </a:rPr>
            <a:t>いては、</a:t>
          </a:r>
          <a:r>
            <a:rPr lang="ja-JP" altLang="en-US" sz="1400">
              <a:latin typeface="ＭＳ Ｐゴシック" pitchFamily="50" charset="-128"/>
              <a:ea typeface="ＭＳ Ｐゴシック" pitchFamily="50" charset="-128"/>
            </a:rPr>
            <a:t>国際相互理解を増進し、国際友好親善の促進及び貿易の振興に関する事業を実施するための費用に充てる。</a:t>
          </a:r>
          <a:endParaRPr kumimoji="1" lang="en-US" altLang="ja-JP" sz="14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職員退職手当基金については、</a:t>
          </a:r>
          <a:r>
            <a:rPr lang="ja-JP" altLang="en-US" sz="1300">
              <a:latin typeface="ＭＳ Ｐゴシック" pitchFamily="50" charset="-128"/>
              <a:ea typeface="ＭＳ Ｐゴシック" pitchFamily="50" charset="-128"/>
            </a:rPr>
            <a:t>職員の退職手当の支給に必要な資金に充てる。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企業立地促進基金については、</a:t>
          </a:r>
          <a:r>
            <a:rPr lang="ja-JP" altLang="en-US" sz="1300">
              <a:latin typeface="ＭＳ Ｐゴシック" pitchFamily="50" charset="-128"/>
              <a:ea typeface="ＭＳ Ｐゴシック" pitchFamily="50" charset="-128"/>
            </a:rPr>
            <a:t>企業立地の促進に要する経費に充てる。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平成２９年度は基本的に利子分の積立のみを行った。また、基金によっては、ふるさと納税分の積立を行っている。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基本的に利子分の積立のみを行い、</a:t>
          </a:r>
          <a:r>
            <a:rPr kumimoji="1" lang="ja-JP" altLang="ja-JP" sz="1300">
              <a:solidFill>
                <a:schemeClr val="dk1"/>
              </a:solidFill>
              <a:latin typeface="ＭＳ Ｐゴシック" pitchFamily="50" charset="-128"/>
              <a:ea typeface="ＭＳ Ｐゴシック" pitchFamily="50" charset="-128"/>
              <a:cs typeface="+mn-cs"/>
            </a:rPr>
            <a:t>基金によっては、ふるさと納税分の積立を行ってい</a:t>
          </a:r>
          <a:r>
            <a:rPr kumimoji="1" lang="ja-JP" altLang="en-US" sz="1300">
              <a:solidFill>
                <a:schemeClr val="dk1"/>
              </a:solidFill>
              <a:latin typeface="ＭＳ Ｐゴシック" pitchFamily="50" charset="-128"/>
              <a:ea typeface="ＭＳ Ｐゴシック" pitchFamily="50" charset="-128"/>
              <a:cs typeface="+mn-cs"/>
            </a:rPr>
            <a:t>く。</a:t>
          </a:r>
          <a:endParaRPr kumimoji="1" lang="en-US" altLang="ja-JP" sz="1300">
            <a:solidFill>
              <a:schemeClr val="dk1"/>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pitchFamily="50" charset="-128"/>
              <a:ea typeface="ＭＳ Ｐゴシック" pitchFamily="50" charset="-128"/>
              <a:cs typeface="+mn-cs"/>
            </a:rPr>
            <a:t>　 </a:t>
          </a:r>
          <a:r>
            <a:rPr kumimoji="0" lang="ja-JP" altLang="en-US" sz="1300" baseline="0" smtClean="0">
              <a:solidFill>
                <a:schemeClr val="dk1"/>
              </a:solidFill>
              <a:latin typeface="ＭＳ Ｐゴシック" pitchFamily="50" charset="-128"/>
              <a:ea typeface="ＭＳ Ｐゴシック" pitchFamily="50" charset="-128"/>
              <a:cs typeface="+mn-cs"/>
            </a:rPr>
            <a:t>庁舎整備に充てられる</a:t>
          </a:r>
          <a:r>
            <a:rPr kumimoji="1" lang="ja-JP" altLang="en-US" sz="1300">
              <a:solidFill>
                <a:schemeClr val="dk1"/>
              </a:solidFill>
              <a:latin typeface="ＭＳ Ｐゴシック" pitchFamily="50" charset="-128"/>
              <a:ea typeface="ＭＳ Ｐゴシック" pitchFamily="50" charset="-128"/>
              <a:cs typeface="+mn-cs"/>
            </a:rPr>
            <a:t> 公共施設整備基金については、庁舎整備の進捗に合わせて計画的に繰入を行っていく。</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平成２９年度では利子分の積立のみを行っており、ほぼ横ばいとなっている。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aseline="0" smtClean="0">
              <a:solidFill>
                <a:schemeClr val="dk1"/>
              </a:solidFill>
              <a:latin typeface="ＭＳ Ｐゴシック" pitchFamily="50" charset="-128"/>
              <a:ea typeface="ＭＳ Ｐゴシック" pitchFamily="50" charset="-128"/>
              <a:cs typeface="+mn-cs"/>
            </a:rPr>
            <a:t>臨時的大規模プロジェクトに対しては公共施設整備基金、その他の事業に対してはふるさと納税に伴う各種基金積立分を目的に合わせて繰り入れ、なお不足が生じる場合は財政調整基金から繰入を行っていく。また取り崩した分について</a:t>
          </a:r>
          <a:r>
            <a:rPr lang="ja-JP" altLang="en-US" sz="1300">
              <a:latin typeface="ＭＳ Ｐゴシック" pitchFamily="50" charset="-128"/>
              <a:ea typeface="ＭＳ Ｐゴシック" pitchFamily="50" charset="-128"/>
            </a:rPr>
            <a:t>、</a:t>
          </a:r>
          <a:r>
            <a:rPr lang="ja-JP" altLang="ja-JP" sz="1300" baseline="0">
              <a:solidFill>
                <a:schemeClr val="dk1"/>
              </a:solidFill>
              <a:latin typeface="ＭＳ Ｐゴシック" pitchFamily="50" charset="-128"/>
              <a:ea typeface="ＭＳ Ｐゴシック" pitchFamily="50" charset="-128"/>
              <a:cs typeface="+mn-cs"/>
            </a:rPr>
            <a:t>標準財政規模</a:t>
          </a:r>
          <a:r>
            <a:rPr lang="ja-JP" altLang="en-US" sz="1300" baseline="0">
              <a:solidFill>
                <a:schemeClr val="dk1"/>
              </a:solidFill>
              <a:latin typeface="ＭＳ Ｐゴシック" pitchFamily="50" charset="-128"/>
              <a:ea typeface="ＭＳ Ｐゴシック" pitchFamily="50" charset="-128"/>
              <a:cs typeface="+mn-cs"/>
            </a:rPr>
            <a:t>の</a:t>
          </a:r>
          <a:r>
            <a:rPr lang="ja-JP" altLang="ja-JP" sz="1300" baseline="0">
              <a:solidFill>
                <a:schemeClr val="dk1"/>
              </a:solidFill>
              <a:latin typeface="ＭＳ Ｐゴシック" pitchFamily="50" charset="-128"/>
              <a:ea typeface="ＭＳ Ｐゴシック" pitchFamily="50" charset="-128"/>
              <a:cs typeface="+mn-cs"/>
            </a:rPr>
            <a:t>２０％</a:t>
          </a:r>
          <a:r>
            <a:rPr lang="ja-JP" altLang="en-US" sz="1300" baseline="0">
              <a:solidFill>
                <a:schemeClr val="dk1"/>
              </a:solidFill>
              <a:latin typeface="ＭＳ Ｐゴシック" pitchFamily="50" charset="-128"/>
              <a:ea typeface="ＭＳ Ｐゴシック" pitchFamily="50" charset="-128"/>
              <a:cs typeface="+mn-cs"/>
            </a:rPr>
            <a:t>を目安に計画的に</a:t>
          </a:r>
          <a:r>
            <a:rPr kumimoji="1" lang="ja-JP" altLang="en-US" sz="1300" baseline="0">
              <a:solidFill>
                <a:schemeClr val="dk1"/>
              </a:solidFill>
              <a:effectLst/>
              <a:latin typeface="ＭＳ Ｐゴシック" pitchFamily="50" charset="-128"/>
              <a:ea typeface="ＭＳ Ｐゴシック" pitchFamily="50" charset="-128"/>
              <a:cs typeface="+mn-cs"/>
            </a:rPr>
            <a:t>積み立てを行っていく</a:t>
          </a:r>
          <a:r>
            <a:rPr kumimoji="1" lang="ja-JP" altLang="en-US" sz="1400" baseline="0">
              <a:solidFill>
                <a:schemeClr val="dk1"/>
              </a:solidFill>
              <a:effectLst/>
              <a:latin typeface="ＭＳ Ｐゴシック" pitchFamily="50" charset="-128"/>
              <a:ea typeface="ＭＳ Ｐゴシック" pitchFamily="50" charset="-128"/>
              <a:cs typeface="+mn-cs"/>
            </a:rPr>
            <a:t>。</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平成２９年度に今後の借換債の発行抑制のため、減債基金に４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０億円の積立を行ったため。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平成３３年度、平成３４年度について</a:t>
          </a:r>
          <a:r>
            <a:rPr lang="ja-JP" altLang="en-US" sz="1300" baseline="0" smtClean="0">
              <a:solidFill>
                <a:schemeClr val="dk1"/>
              </a:solidFill>
              <a:latin typeface="ＭＳ Ｐゴシック" pitchFamily="50" charset="-128"/>
              <a:ea typeface="ＭＳ Ｐゴシック" pitchFamily="50" charset="-128"/>
              <a:cs typeface="+mn-cs"/>
            </a:rPr>
            <a:t>借換債の発行を抑制するために、減債基金の繰入を予定している。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66,558
65,746
251.41
28,717,509
27,134,222
1,470,017
15,931,159
20,260,991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当市では多くの老朽化施設を保有していることから、有形固定資産減価償却率は全国平均よりやや高い水準にあるものの、前年度に比べ数値は減少し、また類似団体平均よりやや低い水準となっている。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mn-lt"/>
              <a:ea typeface="+mn-ea"/>
              <a:cs typeface="+mn-cs"/>
            </a:rPr>
            <a:t>将来更新費の不足の解消</a:t>
          </a:r>
          <a:r>
            <a:rPr kumimoji="1" lang="ja-JP" altLang="en-US" sz="1050">
              <a:solidFill>
                <a:schemeClr val="dk1"/>
              </a:solidFill>
              <a:effectLst/>
              <a:latin typeface="+mn-lt"/>
              <a:ea typeface="+mn-ea"/>
              <a:cs typeface="+mn-cs"/>
            </a:rPr>
            <a:t>のため、</a:t>
          </a:r>
          <a:r>
            <a:rPr kumimoji="1" lang="ja-JP" altLang="en-US" sz="1050">
              <a:latin typeface="ＭＳ Ｐゴシック" panose="020B0600070205080204" pitchFamily="50" charset="-128"/>
              <a:ea typeface="ＭＳ Ｐゴシック" panose="020B0600070205080204" pitchFamily="50" charset="-128"/>
            </a:rPr>
            <a:t>平成２９年１月に策定した公共施設等総合管理計画において、施設長寿命化、</a:t>
          </a:r>
          <a:r>
            <a:rPr kumimoji="1" lang="ja-JP" altLang="en-US" sz="1050">
              <a:solidFill>
                <a:schemeClr val="dk1"/>
              </a:solidFill>
              <a:effectLst/>
              <a:latin typeface="+mn-lt"/>
              <a:ea typeface="+mn-ea"/>
              <a:cs typeface="+mn-cs"/>
            </a:rPr>
            <a:t>施設面積縮減</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経費圧縮等の方針を定め、目標達成に向けた取組みを行っており、その効果が表れてきていると考えられる</a:t>
          </a:r>
          <a:r>
            <a:rPr kumimoji="1" lang="ja-JP" altLang="en-US" sz="1050">
              <a:latin typeface="ＭＳ Ｐゴシック" panose="020B0600070205080204" pitchFamily="50" charset="-128"/>
              <a:ea typeface="ＭＳ Ｐゴシック" panose="020B0600070205080204" pitchFamily="50" charset="-128"/>
            </a:rPr>
            <a:t>。</a:t>
          </a:r>
          <a:r>
            <a:rPr kumimoji="1" lang="ja-JP" altLang="ja-JP" sz="1050">
              <a:solidFill>
                <a:schemeClr val="dk1"/>
              </a:solidFill>
              <a:effectLst/>
              <a:latin typeface="+mn-lt"/>
              <a:ea typeface="+mn-ea"/>
              <a:cs typeface="+mn-cs"/>
            </a:rPr>
            <a:t>今後は、各施設の個別施設計画を策定</a:t>
          </a:r>
          <a:r>
            <a:rPr kumimoji="1" lang="ja-JP" altLang="en-US" sz="1050">
              <a:solidFill>
                <a:schemeClr val="dk1"/>
              </a:solidFill>
              <a:effectLst/>
              <a:latin typeface="+mn-lt"/>
              <a:ea typeface="+mn-ea"/>
              <a:cs typeface="+mn-cs"/>
            </a:rPr>
            <a:t>し、施設ごとの方針を定め、</a:t>
          </a:r>
          <a:r>
            <a:rPr kumimoji="1" lang="ja-JP" altLang="ja-JP" sz="1050">
              <a:solidFill>
                <a:schemeClr val="dk1"/>
              </a:solidFill>
              <a:effectLst/>
              <a:latin typeface="+mn-lt"/>
              <a:ea typeface="+mn-ea"/>
              <a:cs typeface="+mn-cs"/>
            </a:rPr>
            <a:t>取組みを</a:t>
          </a:r>
          <a:r>
            <a:rPr kumimoji="1" lang="ja-JP" altLang="en-US" sz="1050">
              <a:solidFill>
                <a:schemeClr val="dk1"/>
              </a:solidFill>
              <a:effectLst/>
              <a:latin typeface="+mn-lt"/>
              <a:ea typeface="+mn-ea"/>
              <a:cs typeface="+mn-cs"/>
            </a:rPr>
            <a:t>更に</a:t>
          </a:r>
          <a:r>
            <a:rPr kumimoji="1" lang="ja-JP" altLang="ja-JP" sz="1050">
              <a:solidFill>
                <a:schemeClr val="dk1"/>
              </a:solidFill>
              <a:effectLst/>
              <a:latin typeface="+mn-lt"/>
              <a:ea typeface="+mn-ea"/>
              <a:cs typeface="+mn-cs"/>
            </a:rPr>
            <a:t>具体化し</a:t>
          </a:r>
          <a:r>
            <a:rPr kumimoji="1" lang="ja-JP" altLang="en-US" sz="1050">
              <a:solidFill>
                <a:schemeClr val="dk1"/>
              </a:solidFill>
              <a:effectLst/>
              <a:latin typeface="+mn-lt"/>
              <a:ea typeface="+mn-ea"/>
              <a:cs typeface="+mn-cs"/>
            </a:rPr>
            <a:t>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1"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0" name="楕円 79"/>
        <xdr:cNvSpPr/>
      </xdr:nvSpPr>
      <xdr:spPr>
        <a:xfrm>
          <a:off x="47117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68506</xdr:rowOff>
    </xdr:from>
    <xdr:ext cx="405111" cy="259045"/>
    <xdr:sp macro="" textlink="">
      <xdr:nvSpPr>
        <xdr:cNvPr id="81" name="有形固定資産減価償却率該当値テキスト"/>
        <xdr:cNvSpPr txBox="1"/>
      </xdr:nvSpPr>
      <xdr:spPr>
        <a:xfrm>
          <a:off x="4813300" y="5812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62321</xdr:rowOff>
    </xdr:from>
    <xdr:to>
      <xdr:col>19</xdr:col>
      <xdr:colOff>187325</xdr:colOff>
      <xdr:row>29</xdr:row>
      <xdr:rowOff>163921</xdr:rowOff>
    </xdr:to>
    <xdr:sp macro="" textlink="">
      <xdr:nvSpPr>
        <xdr:cNvPr id="82" name="楕円 81"/>
        <xdr:cNvSpPr/>
      </xdr:nvSpPr>
      <xdr:spPr>
        <a:xfrm>
          <a:off x="4000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113121</xdr:rowOff>
    </xdr:from>
    <xdr:to>
      <xdr:col>23</xdr:col>
      <xdr:colOff>85725</xdr:colOff>
      <xdr:row>29</xdr:row>
      <xdr:rowOff>140879</xdr:rowOff>
    </xdr:to>
    <xdr:cxnSp macro="">
      <xdr:nvCxnSpPr>
        <xdr:cNvPr id="83" name="直線コネクタ 82"/>
        <xdr:cNvCxnSpPr/>
      </xdr:nvCxnSpPr>
      <xdr:spPr>
        <a:xfrm>
          <a:off x="4051300" y="5856696"/>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4989</xdr:rowOff>
    </xdr:from>
    <xdr:to>
      <xdr:col>15</xdr:col>
      <xdr:colOff>187325</xdr:colOff>
      <xdr:row>30</xdr:row>
      <xdr:rowOff>106589</xdr:rowOff>
    </xdr:to>
    <xdr:sp macro="" textlink="">
      <xdr:nvSpPr>
        <xdr:cNvPr id="84" name="楕円 83"/>
        <xdr:cNvSpPr/>
      </xdr:nvSpPr>
      <xdr:spPr>
        <a:xfrm>
          <a:off x="3238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113121</xdr:rowOff>
    </xdr:from>
    <xdr:to>
      <xdr:col>19</xdr:col>
      <xdr:colOff>136525</xdr:colOff>
      <xdr:row>30</xdr:row>
      <xdr:rowOff>55789</xdr:rowOff>
    </xdr:to>
    <xdr:cxnSp macro="">
      <xdr:nvCxnSpPr>
        <xdr:cNvPr id="85" name="直線コネクタ 84"/>
        <xdr:cNvCxnSpPr/>
      </xdr:nvCxnSpPr>
      <xdr:spPr>
        <a:xfrm flipV="1">
          <a:off x="3289300" y="5856696"/>
          <a:ext cx="762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87" name="n_2aveValue有形固定資産減価償却率"/>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8998</xdr:rowOff>
    </xdr:from>
    <xdr:ext cx="405111" cy="259045"/>
    <xdr:sp macro="" textlink="">
      <xdr:nvSpPr>
        <xdr:cNvPr id="88" name="n_1mainValue有形固定資産減価償却率"/>
        <xdr:cNvSpPr txBox="1"/>
      </xdr:nvSpPr>
      <xdr:spPr>
        <a:xfrm>
          <a:off x="38360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89" name="n_2main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普通会計ベースの地方債残高は類似団体より少ないが、病院事業や下水道事業に対</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公債費に係る繰出金が多く、債務償還可能年数は類似団体平均に近い数値となっている。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100844</xdr:rowOff>
    </xdr:from>
    <xdr:to>
      <xdr:col>76</xdr:col>
      <xdr:colOff>73025</xdr:colOff>
      <xdr:row>32</xdr:row>
      <xdr:rowOff>30994</xdr:rowOff>
    </xdr:to>
    <xdr:sp macro="" textlink="">
      <xdr:nvSpPr>
        <xdr:cNvPr id="132" name="楕円 131"/>
        <xdr:cNvSpPr/>
      </xdr:nvSpPr>
      <xdr:spPr>
        <a:xfrm>
          <a:off x="147447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79271</xdr:rowOff>
    </xdr:from>
    <xdr:ext cx="340478" cy="259045"/>
    <xdr:sp macro="" textlink="">
      <xdr:nvSpPr>
        <xdr:cNvPr id="133" name="債務償還可能年数該当値テキスト"/>
        <xdr:cNvSpPr txBox="1"/>
      </xdr:nvSpPr>
      <xdr:spPr>
        <a:xfrm>
          <a:off x="14846300" y="6165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66,558
65,746
251.41
28,717,509
27,134,222
1,470,017
15,931,159
20,260,991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1" name="楕円 70"/>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28320</xdr:rowOff>
    </xdr:from>
    <xdr:ext cx="405111" cy="259045"/>
    <xdr:sp macro="" textlink="">
      <xdr:nvSpPr>
        <xdr:cNvPr id="72" name="【道路】&#10;有形固定資産減価償却率該当値テキスト"/>
        <xdr:cNvSpPr txBox="1"/>
      </xdr:nvSpPr>
      <xdr:spPr>
        <a:xfrm>
          <a:off x="4673600"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3" name="楕円 72"/>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100693</xdr:rowOff>
    </xdr:from>
    <xdr:to>
      <xdr:col>24</xdr:col>
      <xdr:colOff>63500</xdr:colOff>
      <xdr:row>37</xdr:row>
      <xdr:rowOff>123553</xdr:rowOff>
    </xdr:to>
    <xdr:cxnSp macro="">
      <xdr:nvCxnSpPr>
        <xdr:cNvPr id="74" name="直線コネクタ 73"/>
        <xdr:cNvCxnSpPr/>
      </xdr:nvCxnSpPr>
      <xdr:spPr>
        <a:xfrm flipV="1">
          <a:off x="3797300" y="644434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30299</xdr:rowOff>
    </xdr:from>
    <xdr:to>
      <xdr:col>15</xdr:col>
      <xdr:colOff>101600</xdr:colOff>
      <xdr:row>38</xdr:row>
      <xdr:rowOff>131899</xdr:rowOff>
    </xdr:to>
    <xdr:sp macro="" textlink="">
      <xdr:nvSpPr>
        <xdr:cNvPr id="75" name="楕円 74"/>
        <xdr:cNvSpPr/>
      </xdr:nvSpPr>
      <xdr:spPr>
        <a:xfrm>
          <a:off x="2857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38</xdr:row>
      <xdr:rowOff>81099</xdr:rowOff>
    </xdr:to>
    <xdr:cxnSp macro="">
      <xdr:nvCxnSpPr>
        <xdr:cNvPr id="76" name="直線コネクタ 75"/>
        <xdr:cNvCxnSpPr/>
      </xdr:nvCxnSpPr>
      <xdr:spPr>
        <a:xfrm flipV="1">
          <a:off x="2908300" y="6467203"/>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165480</xdr:rowOff>
    </xdr:from>
    <xdr:ext cx="405111" cy="259045"/>
    <xdr:sp macro="" textlink="">
      <xdr:nvSpPr>
        <xdr:cNvPr id="79" name="n_1mainValue【道路】&#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0" name="n_2main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106651</xdr:rowOff>
    </xdr:from>
    <xdr:to>
      <xdr:col>55</xdr:col>
      <xdr:colOff>50800</xdr:colOff>
      <xdr:row>42</xdr:row>
      <xdr:rowOff>36801</xdr:rowOff>
    </xdr:to>
    <xdr:sp macro="" textlink="">
      <xdr:nvSpPr>
        <xdr:cNvPr id="120" name="楕円 119"/>
        <xdr:cNvSpPr/>
      </xdr:nvSpPr>
      <xdr:spPr>
        <a:xfrm>
          <a:off x="10426700" y="71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40860</xdr:rowOff>
    </xdr:from>
    <xdr:ext cx="469744" cy="259045"/>
    <xdr:sp macro="" textlink="">
      <xdr:nvSpPr>
        <xdr:cNvPr id="121" name="【道路】&#10;一人当たり延長該当値テキスト"/>
        <xdr:cNvSpPr txBox="1"/>
      </xdr:nvSpPr>
      <xdr:spPr>
        <a:xfrm>
          <a:off x="10515600"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107876</xdr:rowOff>
    </xdr:from>
    <xdr:to>
      <xdr:col>50</xdr:col>
      <xdr:colOff>165100</xdr:colOff>
      <xdr:row>42</xdr:row>
      <xdr:rowOff>38026</xdr:rowOff>
    </xdr:to>
    <xdr:sp macro="" textlink="">
      <xdr:nvSpPr>
        <xdr:cNvPr id="122" name="楕円 121"/>
        <xdr:cNvSpPr/>
      </xdr:nvSpPr>
      <xdr:spPr>
        <a:xfrm>
          <a:off x="9588500" y="71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157451</xdr:rowOff>
    </xdr:from>
    <xdr:to>
      <xdr:col>55</xdr:col>
      <xdr:colOff>0</xdr:colOff>
      <xdr:row>41</xdr:row>
      <xdr:rowOff>158676</xdr:rowOff>
    </xdr:to>
    <xdr:cxnSp macro="">
      <xdr:nvCxnSpPr>
        <xdr:cNvPr id="123" name="直線コネクタ 122"/>
        <xdr:cNvCxnSpPr/>
      </xdr:nvCxnSpPr>
      <xdr:spPr>
        <a:xfrm flipV="1">
          <a:off x="9639300" y="7186901"/>
          <a:ext cx="8382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79562</xdr:rowOff>
    </xdr:from>
    <xdr:to>
      <xdr:col>46</xdr:col>
      <xdr:colOff>38100</xdr:colOff>
      <xdr:row>42</xdr:row>
      <xdr:rowOff>9712</xdr:rowOff>
    </xdr:to>
    <xdr:sp macro="" textlink="">
      <xdr:nvSpPr>
        <xdr:cNvPr id="124" name="楕円 123"/>
        <xdr:cNvSpPr/>
      </xdr:nvSpPr>
      <xdr:spPr>
        <a:xfrm>
          <a:off x="8699500" y="71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130362</xdr:rowOff>
    </xdr:from>
    <xdr:to>
      <xdr:col>50</xdr:col>
      <xdr:colOff>114300</xdr:colOff>
      <xdr:row>41</xdr:row>
      <xdr:rowOff>158676</xdr:rowOff>
    </xdr:to>
    <xdr:cxnSp macro="">
      <xdr:nvCxnSpPr>
        <xdr:cNvPr id="125" name="直線コネクタ 124"/>
        <xdr:cNvCxnSpPr/>
      </xdr:nvCxnSpPr>
      <xdr:spPr>
        <a:xfrm>
          <a:off x="8750300" y="7159812"/>
          <a:ext cx="8890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7" name="n_2aveValue【道路】&#10;一人当たり延長"/>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29153</xdr:rowOff>
    </xdr:from>
    <xdr:ext cx="469744" cy="259045"/>
    <xdr:sp macro="" textlink="">
      <xdr:nvSpPr>
        <xdr:cNvPr id="128" name="n_1mainValue【道路】&#10;一人当たり延長"/>
        <xdr:cNvSpPr txBox="1"/>
      </xdr:nvSpPr>
      <xdr:spPr>
        <a:xfrm>
          <a:off x="9391727" y="72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26239</xdr:rowOff>
    </xdr:from>
    <xdr:ext cx="469744" cy="259045"/>
    <xdr:sp macro="" textlink="">
      <xdr:nvSpPr>
        <xdr:cNvPr id="129" name="n_2mainValue【道路】&#10;一人当たり延長"/>
        <xdr:cNvSpPr txBox="1"/>
      </xdr:nvSpPr>
      <xdr:spPr>
        <a:xfrm>
          <a:off x="8515427" y="68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150041</xdr:rowOff>
    </xdr:from>
    <xdr:to>
      <xdr:col>24</xdr:col>
      <xdr:colOff>114300</xdr:colOff>
      <xdr:row>58</xdr:row>
      <xdr:rowOff>80191</xdr:rowOff>
    </xdr:to>
    <xdr:sp macro="" textlink="">
      <xdr:nvSpPr>
        <xdr:cNvPr id="169" name="楕円 168"/>
        <xdr:cNvSpPr/>
      </xdr:nvSpPr>
      <xdr:spPr>
        <a:xfrm>
          <a:off x="45847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1468</xdr:rowOff>
    </xdr:from>
    <xdr:ext cx="405111" cy="259045"/>
    <xdr:sp macro="" textlink="">
      <xdr:nvSpPr>
        <xdr:cNvPr id="170" name="【橋りょう・トンネル】&#10;有形固定資産減価償却率該当値テキスト"/>
        <xdr:cNvSpPr txBox="1"/>
      </xdr:nvSpPr>
      <xdr:spPr>
        <a:xfrm>
          <a:off x="4673600" y="977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159838</xdr:rowOff>
    </xdr:from>
    <xdr:to>
      <xdr:col>20</xdr:col>
      <xdr:colOff>38100</xdr:colOff>
      <xdr:row>58</xdr:row>
      <xdr:rowOff>89988</xdr:rowOff>
    </xdr:to>
    <xdr:sp macro="" textlink="">
      <xdr:nvSpPr>
        <xdr:cNvPr id="171" name="楕円 170"/>
        <xdr:cNvSpPr/>
      </xdr:nvSpPr>
      <xdr:spPr>
        <a:xfrm>
          <a:off x="3746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29391</xdr:rowOff>
    </xdr:from>
    <xdr:to>
      <xdr:col>24</xdr:col>
      <xdr:colOff>63500</xdr:colOff>
      <xdr:row>58</xdr:row>
      <xdr:rowOff>39188</xdr:rowOff>
    </xdr:to>
    <xdr:cxnSp macro="">
      <xdr:nvCxnSpPr>
        <xdr:cNvPr id="172" name="直線コネクタ 171"/>
        <xdr:cNvCxnSpPr/>
      </xdr:nvCxnSpPr>
      <xdr:spPr>
        <a:xfrm flipV="1">
          <a:off x="3797300" y="997349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4717</xdr:rowOff>
    </xdr:from>
    <xdr:to>
      <xdr:col>15</xdr:col>
      <xdr:colOff>101600</xdr:colOff>
      <xdr:row>58</xdr:row>
      <xdr:rowOff>106317</xdr:rowOff>
    </xdr:to>
    <xdr:sp macro="" textlink="">
      <xdr:nvSpPr>
        <xdr:cNvPr id="173" name="楕円 172"/>
        <xdr:cNvSpPr/>
      </xdr:nvSpPr>
      <xdr:spPr>
        <a:xfrm>
          <a:off x="2857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39188</xdr:rowOff>
    </xdr:from>
    <xdr:to>
      <xdr:col>19</xdr:col>
      <xdr:colOff>177800</xdr:colOff>
      <xdr:row>58</xdr:row>
      <xdr:rowOff>55517</xdr:rowOff>
    </xdr:to>
    <xdr:cxnSp macro="">
      <xdr:nvCxnSpPr>
        <xdr:cNvPr id="174" name="直線コネクタ 173"/>
        <xdr:cNvCxnSpPr/>
      </xdr:nvCxnSpPr>
      <xdr:spPr>
        <a:xfrm flipV="1">
          <a:off x="2908300" y="99832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106515</xdr:rowOff>
    </xdr:from>
    <xdr:ext cx="405111" cy="259045"/>
    <xdr:sp macro="" textlink="">
      <xdr:nvSpPr>
        <xdr:cNvPr id="177" name="n_1mainValue【橋りょう・トンネル】&#10;有形固定資産減価償却率"/>
        <xdr:cNvSpPr txBox="1"/>
      </xdr:nvSpPr>
      <xdr:spPr>
        <a:xfrm>
          <a:off x="35820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122844</xdr:rowOff>
    </xdr:from>
    <xdr:ext cx="405111" cy="259045"/>
    <xdr:sp macro="" textlink="">
      <xdr:nvSpPr>
        <xdr:cNvPr id="178" name="n_2mainValue【橋りょう・トンネル】&#10;有形固定資産減価償却率"/>
        <xdr:cNvSpPr txBox="1"/>
      </xdr:nvSpPr>
      <xdr:spPr>
        <a:xfrm>
          <a:off x="2705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207"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131600</xdr:rowOff>
    </xdr:from>
    <xdr:to>
      <xdr:col>55</xdr:col>
      <xdr:colOff>50800</xdr:colOff>
      <xdr:row>63</xdr:row>
      <xdr:rowOff>61750</xdr:rowOff>
    </xdr:to>
    <xdr:sp macro="" textlink="">
      <xdr:nvSpPr>
        <xdr:cNvPr id="216" name="楕円 215"/>
        <xdr:cNvSpPr/>
      </xdr:nvSpPr>
      <xdr:spPr>
        <a:xfrm>
          <a:off x="10426700" y="107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154477</xdr:rowOff>
    </xdr:from>
    <xdr:ext cx="599010" cy="259045"/>
    <xdr:sp macro="" textlink="">
      <xdr:nvSpPr>
        <xdr:cNvPr id="217" name="【橋りょう・トンネル】&#10;一人当たり有形固定資産（償却資産）額該当値テキスト"/>
        <xdr:cNvSpPr txBox="1"/>
      </xdr:nvSpPr>
      <xdr:spPr>
        <a:xfrm>
          <a:off x="10515600" y="1061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134858</xdr:rowOff>
    </xdr:from>
    <xdr:to>
      <xdr:col>50</xdr:col>
      <xdr:colOff>165100</xdr:colOff>
      <xdr:row>63</xdr:row>
      <xdr:rowOff>65008</xdr:rowOff>
    </xdr:to>
    <xdr:sp macro="" textlink="">
      <xdr:nvSpPr>
        <xdr:cNvPr id="218" name="楕円 217"/>
        <xdr:cNvSpPr/>
      </xdr:nvSpPr>
      <xdr:spPr>
        <a:xfrm>
          <a:off x="9588500" y="107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10950</xdr:rowOff>
    </xdr:from>
    <xdr:to>
      <xdr:col>55</xdr:col>
      <xdr:colOff>0</xdr:colOff>
      <xdr:row>63</xdr:row>
      <xdr:rowOff>14208</xdr:rowOff>
    </xdr:to>
    <xdr:cxnSp macro="">
      <xdr:nvCxnSpPr>
        <xdr:cNvPr id="219" name="直線コネクタ 218"/>
        <xdr:cNvCxnSpPr/>
      </xdr:nvCxnSpPr>
      <xdr:spPr>
        <a:xfrm flipV="1">
          <a:off x="9639300" y="10812300"/>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136718</xdr:rowOff>
    </xdr:from>
    <xdr:to>
      <xdr:col>46</xdr:col>
      <xdr:colOff>38100</xdr:colOff>
      <xdr:row>63</xdr:row>
      <xdr:rowOff>66868</xdr:rowOff>
    </xdr:to>
    <xdr:sp macro="" textlink="">
      <xdr:nvSpPr>
        <xdr:cNvPr id="220" name="楕円 219"/>
        <xdr:cNvSpPr/>
      </xdr:nvSpPr>
      <xdr:spPr>
        <a:xfrm>
          <a:off x="8699500" y="107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14208</xdr:rowOff>
    </xdr:from>
    <xdr:to>
      <xdr:col>50</xdr:col>
      <xdr:colOff>114300</xdr:colOff>
      <xdr:row>63</xdr:row>
      <xdr:rowOff>16068</xdr:rowOff>
    </xdr:to>
    <xdr:cxnSp macro="">
      <xdr:nvCxnSpPr>
        <xdr:cNvPr id="221" name="直線コネクタ 220"/>
        <xdr:cNvCxnSpPr/>
      </xdr:nvCxnSpPr>
      <xdr:spPr>
        <a:xfrm flipV="1">
          <a:off x="8750300" y="10815558"/>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22"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146838</xdr:rowOff>
    </xdr:from>
    <xdr:ext cx="599010" cy="259045"/>
    <xdr:sp macro="" textlink="">
      <xdr:nvSpPr>
        <xdr:cNvPr id="223" name="n_2aveValue【橋りょう・トンネル】&#10;一人当たり有形固定資産（償却資産）額"/>
        <xdr:cNvSpPr txBox="1"/>
      </xdr:nvSpPr>
      <xdr:spPr>
        <a:xfrm>
          <a:off x="8450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81535</xdr:rowOff>
    </xdr:from>
    <xdr:ext cx="599010" cy="259045"/>
    <xdr:sp macro="" textlink="">
      <xdr:nvSpPr>
        <xdr:cNvPr id="224" name="n_1mainValue【橋りょう・トンネル】&#10;一人当たり有形固定資産（償却資産）額"/>
        <xdr:cNvSpPr txBox="1"/>
      </xdr:nvSpPr>
      <xdr:spPr>
        <a:xfrm>
          <a:off x="9327095" y="1053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83395</xdr:rowOff>
    </xdr:from>
    <xdr:ext cx="599010" cy="259045"/>
    <xdr:sp macro="" textlink="">
      <xdr:nvSpPr>
        <xdr:cNvPr id="225" name="n_2mainValue【橋りょう・トンネル】&#10;一人当たり有形固定資産（償却資産）額"/>
        <xdr:cNvSpPr txBox="1"/>
      </xdr:nvSpPr>
      <xdr:spPr>
        <a:xfrm>
          <a:off x="8450795" y="1054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55"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4" name="楕円 263"/>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65" name="【公営住宅】&#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266" name="楕円 265"/>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57150</xdr:rowOff>
    </xdr:to>
    <xdr:cxnSp macro="">
      <xdr:nvCxnSpPr>
        <xdr:cNvPr id="267" name="直線コネクタ 266"/>
        <xdr:cNvCxnSpPr/>
      </xdr:nvCxnSpPr>
      <xdr:spPr>
        <a:xfrm flipV="1">
          <a:off x="3797300" y="13914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68" name="楕円 267"/>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91439</xdr:rowOff>
    </xdr:to>
    <xdr:cxnSp macro="">
      <xdr:nvCxnSpPr>
        <xdr:cNvPr id="269" name="直線コネクタ 268"/>
        <xdr:cNvCxnSpPr/>
      </xdr:nvCxnSpPr>
      <xdr:spPr>
        <a:xfrm flipV="1">
          <a:off x="2908300" y="13944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71" name="n_2aveValue【公営住宅】&#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124477</xdr:rowOff>
    </xdr:from>
    <xdr:ext cx="405111" cy="259045"/>
    <xdr:sp macro="" textlink="">
      <xdr:nvSpPr>
        <xdr:cNvPr id="272" name="n_1mainValue【公営住宅】&#10;有形固定資産減価償却率"/>
        <xdr:cNvSpPr txBox="1"/>
      </xdr:nvSpPr>
      <xdr:spPr>
        <a:xfrm>
          <a:off x="3582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273" name="n_2mainValue【公営住宅】&#10;有形固定資産減価償却率"/>
        <xdr:cNvSpPr txBox="1"/>
      </xdr:nvSpPr>
      <xdr:spPr>
        <a:xfrm>
          <a:off x="2705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30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21589</xdr:rowOff>
    </xdr:from>
    <xdr:to>
      <xdr:col>55</xdr:col>
      <xdr:colOff>50800</xdr:colOff>
      <xdr:row>82</xdr:row>
      <xdr:rowOff>123189</xdr:rowOff>
    </xdr:to>
    <xdr:sp macro="" textlink="">
      <xdr:nvSpPr>
        <xdr:cNvPr id="309" name="楕円 308"/>
        <xdr:cNvSpPr/>
      </xdr:nvSpPr>
      <xdr:spPr>
        <a:xfrm>
          <a:off x="10426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44466</xdr:rowOff>
    </xdr:from>
    <xdr:ext cx="469744" cy="259045"/>
    <xdr:sp macro="" textlink="">
      <xdr:nvSpPr>
        <xdr:cNvPr id="310" name="【公営住宅】&#10;一人当たり面積該当値テキスト"/>
        <xdr:cNvSpPr txBox="1"/>
      </xdr:nvSpPr>
      <xdr:spPr>
        <a:xfrm>
          <a:off x="10515600"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22961</xdr:rowOff>
    </xdr:from>
    <xdr:to>
      <xdr:col>50</xdr:col>
      <xdr:colOff>165100</xdr:colOff>
      <xdr:row>82</xdr:row>
      <xdr:rowOff>124561</xdr:rowOff>
    </xdr:to>
    <xdr:sp macro="" textlink="">
      <xdr:nvSpPr>
        <xdr:cNvPr id="311" name="楕円 310"/>
        <xdr:cNvSpPr/>
      </xdr:nvSpPr>
      <xdr:spPr>
        <a:xfrm>
          <a:off x="9588500" y="1408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72389</xdr:rowOff>
    </xdr:from>
    <xdr:to>
      <xdr:col>55</xdr:col>
      <xdr:colOff>0</xdr:colOff>
      <xdr:row>82</xdr:row>
      <xdr:rowOff>73761</xdr:rowOff>
    </xdr:to>
    <xdr:cxnSp macro="">
      <xdr:nvCxnSpPr>
        <xdr:cNvPr id="312" name="直線コネクタ 311"/>
        <xdr:cNvCxnSpPr/>
      </xdr:nvCxnSpPr>
      <xdr:spPr>
        <a:xfrm flipV="1">
          <a:off x="9639300" y="1413128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25248</xdr:rowOff>
    </xdr:from>
    <xdr:to>
      <xdr:col>46</xdr:col>
      <xdr:colOff>38100</xdr:colOff>
      <xdr:row>82</xdr:row>
      <xdr:rowOff>126848</xdr:rowOff>
    </xdr:to>
    <xdr:sp macro="" textlink="">
      <xdr:nvSpPr>
        <xdr:cNvPr id="313" name="楕円 312"/>
        <xdr:cNvSpPr/>
      </xdr:nvSpPr>
      <xdr:spPr>
        <a:xfrm>
          <a:off x="8699500" y="140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73761</xdr:rowOff>
    </xdr:from>
    <xdr:to>
      <xdr:col>50</xdr:col>
      <xdr:colOff>114300</xdr:colOff>
      <xdr:row>82</xdr:row>
      <xdr:rowOff>76048</xdr:rowOff>
    </xdr:to>
    <xdr:cxnSp macro="">
      <xdr:nvCxnSpPr>
        <xdr:cNvPr id="314" name="直線コネクタ 313"/>
        <xdr:cNvCxnSpPr/>
      </xdr:nvCxnSpPr>
      <xdr:spPr>
        <a:xfrm flipV="1">
          <a:off x="8750300" y="1413266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21048</xdr:rowOff>
    </xdr:from>
    <xdr:ext cx="469744" cy="259045"/>
    <xdr:sp macro="" textlink="">
      <xdr:nvSpPr>
        <xdr:cNvPr id="315"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12819</xdr:rowOff>
    </xdr:from>
    <xdr:ext cx="469744" cy="259045"/>
    <xdr:sp macro="" textlink="">
      <xdr:nvSpPr>
        <xdr:cNvPr id="316" name="n_2aveValue【公営住宅】&#10;一人当たり面積"/>
        <xdr:cNvSpPr txBox="1"/>
      </xdr:nvSpPr>
      <xdr:spPr>
        <a:xfrm>
          <a:off x="8515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141088</xdr:rowOff>
    </xdr:from>
    <xdr:ext cx="469744" cy="259045"/>
    <xdr:sp macro="" textlink="">
      <xdr:nvSpPr>
        <xdr:cNvPr id="317" name="n_1mainValue【公営住宅】&#10;一人当たり面積"/>
        <xdr:cNvSpPr txBox="1"/>
      </xdr:nvSpPr>
      <xdr:spPr>
        <a:xfrm>
          <a:off x="9391727" y="138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143375</xdr:rowOff>
    </xdr:from>
    <xdr:ext cx="469744" cy="259045"/>
    <xdr:sp macro="" textlink="">
      <xdr:nvSpPr>
        <xdr:cNvPr id="318" name="n_2mainValue【公営住宅】&#10;一人当たり面積"/>
        <xdr:cNvSpPr txBox="1"/>
      </xdr:nvSpPr>
      <xdr:spPr>
        <a:xfrm>
          <a:off x="8515427" y="1385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129539</xdr:rowOff>
    </xdr:to>
    <xdr:cxnSp macro="">
      <xdr:nvCxnSpPr>
        <xdr:cNvPr id="343" name="直線コネクタ 342"/>
        <xdr:cNvCxnSpPr/>
      </xdr:nvCxnSpPr>
      <xdr:spPr>
        <a:xfrm flipV="1">
          <a:off x="4634865" y="172364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44" name="【港湾・漁港】&#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45" name="直線コネクタ 344"/>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港湾・漁港】&#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2557</xdr:rowOff>
    </xdr:from>
    <xdr:ext cx="405111" cy="259045"/>
    <xdr:sp macro="" textlink="">
      <xdr:nvSpPr>
        <xdr:cNvPr id="348" name="【港湾・漁港】&#10;有形固定資産減価償却率平均値テキスト"/>
        <xdr:cNvSpPr txBox="1"/>
      </xdr:nvSpPr>
      <xdr:spPr>
        <a:xfrm>
          <a:off x="4673600" y="18004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349" name="フローチャート: 判断 348"/>
        <xdr:cNvSpPr/>
      </xdr:nvSpPr>
      <xdr:spPr>
        <a:xfrm>
          <a:off x="45847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17780</xdr:rowOff>
    </xdr:from>
    <xdr:to>
      <xdr:col>20</xdr:col>
      <xdr:colOff>38100</xdr:colOff>
      <xdr:row>105</xdr:row>
      <xdr:rowOff>119380</xdr:rowOff>
    </xdr:to>
    <xdr:sp macro="" textlink="">
      <xdr:nvSpPr>
        <xdr:cNvPr id="350" name="フローチャート: 判断 349"/>
        <xdr:cNvSpPr/>
      </xdr:nvSpPr>
      <xdr:spPr>
        <a:xfrm>
          <a:off x="3746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139700</xdr:rowOff>
    </xdr:from>
    <xdr:to>
      <xdr:col>15</xdr:col>
      <xdr:colOff>101600</xdr:colOff>
      <xdr:row>104</xdr:row>
      <xdr:rowOff>69850</xdr:rowOff>
    </xdr:to>
    <xdr:sp macro="" textlink="">
      <xdr:nvSpPr>
        <xdr:cNvPr id="351" name="フローチャート: 判断 350"/>
        <xdr:cNvSpPr/>
      </xdr:nvSpPr>
      <xdr:spPr>
        <a:xfrm>
          <a:off x="2857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10161</xdr:rowOff>
    </xdr:from>
    <xdr:to>
      <xdr:col>24</xdr:col>
      <xdr:colOff>114300</xdr:colOff>
      <xdr:row>108</xdr:row>
      <xdr:rowOff>111761</xdr:rowOff>
    </xdr:to>
    <xdr:sp macro="" textlink="">
      <xdr:nvSpPr>
        <xdr:cNvPr id="357" name="楕円 356"/>
        <xdr:cNvSpPr/>
      </xdr:nvSpPr>
      <xdr:spPr>
        <a:xfrm>
          <a:off x="45847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96538</xdr:rowOff>
    </xdr:from>
    <xdr:ext cx="405111" cy="259045"/>
    <xdr:sp macro="" textlink="">
      <xdr:nvSpPr>
        <xdr:cNvPr id="358" name="【港湾・漁港】&#10;有形固定資産減価償却率該当値テキスト"/>
        <xdr:cNvSpPr txBox="1"/>
      </xdr:nvSpPr>
      <xdr:spPr>
        <a:xfrm>
          <a:off x="4673600" y="1844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67311</xdr:rowOff>
    </xdr:from>
    <xdr:to>
      <xdr:col>20</xdr:col>
      <xdr:colOff>38100</xdr:colOff>
      <xdr:row>108</xdr:row>
      <xdr:rowOff>168911</xdr:rowOff>
    </xdr:to>
    <xdr:sp macro="" textlink="">
      <xdr:nvSpPr>
        <xdr:cNvPr id="359" name="楕円 358"/>
        <xdr:cNvSpPr/>
      </xdr:nvSpPr>
      <xdr:spPr>
        <a:xfrm>
          <a:off x="3746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60961</xdr:rowOff>
    </xdr:from>
    <xdr:to>
      <xdr:col>24</xdr:col>
      <xdr:colOff>63500</xdr:colOff>
      <xdr:row>108</xdr:row>
      <xdr:rowOff>118111</xdr:rowOff>
    </xdr:to>
    <xdr:cxnSp macro="">
      <xdr:nvCxnSpPr>
        <xdr:cNvPr id="360" name="直線コネクタ 359"/>
        <xdr:cNvCxnSpPr/>
      </xdr:nvCxnSpPr>
      <xdr:spPr>
        <a:xfrm flipV="1">
          <a:off x="3797300" y="185775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158750</xdr:rowOff>
    </xdr:from>
    <xdr:to>
      <xdr:col>15</xdr:col>
      <xdr:colOff>101600</xdr:colOff>
      <xdr:row>109</xdr:row>
      <xdr:rowOff>88900</xdr:rowOff>
    </xdr:to>
    <xdr:sp macro="" textlink="">
      <xdr:nvSpPr>
        <xdr:cNvPr id="361" name="楕円 360"/>
        <xdr:cNvSpPr/>
      </xdr:nvSpPr>
      <xdr:spPr>
        <a:xfrm>
          <a:off x="2857500" y="186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118111</xdr:rowOff>
    </xdr:from>
    <xdr:to>
      <xdr:col>19</xdr:col>
      <xdr:colOff>177800</xdr:colOff>
      <xdr:row>109</xdr:row>
      <xdr:rowOff>38100</xdr:rowOff>
    </xdr:to>
    <xdr:cxnSp macro="">
      <xdr:nvCxnSpPr>
        <xdr:cNvPr id="362" name="直線コネクタ 361"/>
        <xdr:cNvCxnSpPr/>
      </xdr:nvCxnSpPr>
      <xdr:spPr>
        <a:xfrm flipV="1">
          <a:off x="2908300" y="186347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135907</xdr:rowOff>
    </xdr:from>
    <xdr:ext cx="405111" cy="259045"/>
    <xdr:sp macro="" textlink="">
      <xdr:nvSpPr>
        <xdr:cNvPr id="363" name="n_1aveValue【港湾・漁港】&#10;有形固定資産減価償却率"/>
        <xdr:cNvSpPr txBox="1"/>
      </xdr:nvSpPr>
      <xdr:spPr>
        <a:xfrm>
          <a:off x="358204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364" name="n_2aveValue【港湾・漁港】&#10;有形固定資産減価償却率"/>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160038</xdr:rowOff>
    </xdr:from>
    <xdr:ext cx="405111" cy="259045"/>
    <xdr:sp macro="" textlink="">
      <xdr:nvSpPr>
        <xdr:cNvPr id="365" name="n_1mainValue【港湾・漁港】&#10;有形固定資産減価償却率"/>
        <xdr:cNvSpPr txBox="1"/>
      </xdr:nvSpPr>
      <xdr:spPr>
        <a:xfrm>
          <a:off x="3582044"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80027</xdr:rowOff>
    </xdr:from>
    <xdr:ext cx="405111" cy="259045"/>
    <xdr:sp macro="" textlink="">
      <xdr:nvSpPr>
        <xdr:cNvPr id="366" name="n_2mainValue【港湾・漁港】&#10;有形固定資産減価償却率"/>
        <xdr:cNvSpPr txBox="1"/>
      </xdr:nvSpPr>
      <xdr:spPr>
        <a:xfrm>
          <a:off x="2705744" y="187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7" name="直線コネクタ 37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8" name="テキスト ボックス 37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9" name="直線コネクタ 37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0" name="テキスト ボックス 37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1" name="直線コネクタ 38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2" name="テキスト ボックス 38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3" name="直線コネクタ 38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4" name="テキスト ボックス 38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6" name="テキスト ボックス 38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117714</xdr:rowOff>
    </xdr:from>
    <xdr:to>
      <xdr:col>54</xdr:col>
      <xdr:colOff>189865</xdr:colOff>
      <xdr:row>108</xdr:row>
      <xdr:rowOff>47210</xdr:rowOff>
    </xdr:to>
    <xdr:cxnSp macro="">
      <xdr:nvCxnSpPr>
        <xdr:cNvPr id="388" name="直線コネクタ 387"/>
        <xdr:cNvCxnSpPr/>
      </xdr:nvCxnSpPr>
      <xdr:spPr>
        <a:xfrm flipV="1">
          <a:off x="10476865" y="17434164"/>
          <a:ext cx="0" cy="112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51037</xdr:rowOff>
    </xdr:from>
    <xdr:ext cx="469744" cy="259045"/>
    <xdr:sp macro="" textlink="">
      <xdr:nvSpPr>
        <xdr:cNvPr id="389" name="【港湾・漁港】&#10;一人当たり有形固定資産（償却資産）額最小値テキスト"/>
        <xdr:cNvSpPr txBox="1"/>
      </xdr:nvSpPr>
      <xdr:spPr>
        <a:xfrm>
          <a:off x="10515600" y="185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47210</xdr:rowOff>
    </xdr:from>
    <xdr:to>
      <xdr:col>55</xdr:col>
      <xdr:colOff>88900</xdr:colOff>
      <xdr:row>108</xdr:row>
      <xdr:rowOff>47210</xdr:rowOff>
    </xdr:to>
    <xdr:cxnSp macro="">
      <xdr:nvCxnSpPr>
        <xdr:cNvPr id="390" name="直線コネクタ 389"/>
        <xdr:cNvCxnSpPr/>
      </xdr:nvCxnSpPr>
      <xdr:spPr>
        <a:xfrm>
          <a:off x="10388600" y="1856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64391</xdr:rowOff>
    </xdr:from>
    <xdr:ext cx="599010" cy="259045"/>
    <xdr:sp macro="" textlink="">
      <xdr:nvSpPr>
        <xdr:cNvPr id="391" name="【港湾・漁港】&#10;一人当たり有形固定資産（償却資産）額最大値テキスト"/>
        <xdr:cNvSpPr txBox="1"/>
      </xdr:nvSpPr>
      <xdr:spPr>
        <a:xfrm>
          <a:off x="10515600" y="172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117714</xdr:rowOff>
    </xdr:from>
    <xdr:to>
      <xdr:col>55</xdr:col>
      <xdr:colOff>88900</xdr:colOff>
      <xdr:row>101</xdr:row>
      <xdr:rowOff>117714</xdr:rowOff>
    </xdr:to>
    <xdr:cxnSp macro="">
      <xdr:nvCxnSpPr>
        <xdr:cNvPr id="392" name="直線コネクタ 391"/>
        <xdr:cNvCxnSpPr/>
      </xdr:nvCxnSpPr>
      <xdr:spPr>
        <a:xfrm>
          <a:off x="10388600" y="1743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93603</xdr:rowOff>
    </xdr:from>
    <xdr:ext cx="534377" cy="259045"/>
    <xdr:sp macro="" textlink="">
      <xdr:nvSpPr>
        <xdr:cNvPr id="393" name="【港湾・漁港】&#10;一人当たり有形固定資産（償却資産）額平均値テキスト"/>
        <xdr:cNvSpPr txBox="1"/>
      </xdr:nvSpPr>
      <xdr:spPr>
        <a:xfrm>
          <a:off x="10515600" y="18095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115176</xdr:rowOff>
    </xdr:from>
    <xdr:to>
      <xdr:col>55</xdr:col>
      <xdr:colOff>50800</xdr:colOff>
      <xdr:row>106</xdr:row>
      <xdr:rowOff>45326</xdr:rowOff>
    </xdr:to>
    <xdr:sp macro="" textlink="">
      <xdr:nvSpPr>
        <xdr:cNvPr id="394" name="フローチャート: 判断 393"/>
        <xdr:cNvSpPr/>
      </xdr:nvSpPr>
      <xdr:spPr>
        <a:xfrm>
          <a:off x="10426700" y="1811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109434</xdr:rowOff>
    </xdr:from>
    <xdr:to>
      <xdr:col>50</xdr:col>
      <xdr:colOff>165100</xdr:colOff>
      <xdr:row>106</xdr:row>
      <xdr:rowOff>39584</xdr:rowOff>
    </xdr:to>
    <xdr:sp macro="" textlink="">
      <xdr:nvSpPr>
        <xdr:cNvPr id="395" name="フローチャート: 判断 394"/>
        <xdr:cNvSpPr/>
      </xdr:nvSpPr>
      <xdr:spPr>
        <a:xfrm>
          <a:off x="9588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66224</xdr:rowOff>
    </xdr:from>
    <xdr:to>
      <xdr:col>46</xdr:col>
      <xdr:colOff>38100</xdr:colOff>
      <xdr:row>104</xdr:row>
      <xdr:rowOff>167824</xdr:rowOff>
    </xdr:to>
    <xdr:sp macro="" textlink="">
      <xdr:nvSpPr>
        <xdr:cNvPr id="396" name="フローチャート: 判断 395"/>
        <xdr:cNvSpPr/>
      </xdr:nvSpPr>
      <xdr:spPr>
        <a:xfrm>
          <a:off x="8699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47140</xdr:rowOff>
    </xdr:from>
    <xdr:to>
      <xdr:col>55</xdr:col>
      <xdr:colOff>50800</xdr:colOff>
      <xdr:row>105</xdr:row>
      <xdr:rowOff>148740</xdr:rowOff>
    </xdr:to>
    <xdr:sp macro="" textlink="">
      <xdr:nvSpPr>
        <xdr:cNvPr id="402" name="楕円 401"/>
        <xdr:cNvSpPr/>
      </xdr:nvSpPr>
      <xdr:spPr>
        <a:xfrm>
          <a:off x="10426700" y="180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70017</xdr:rowOff>
    </xdr:from>
    <xdr:ext cx="599010" cy="259045"/>
    <xdr:sp macro="" textlink="">
      <xdr:nvSpPr>
        <xdr:cNvPr id="403" name="【港湾・漁港】&#10;一人当たり有形固定資産（償却資産）額該当値テキスト"/>
        <xdr:cNvSpPr txBox="1"/>
      </xdr:nvSpPr>
      <xdr:spPr>
        <a:xfrm>
          <a:off x="10515600" y="1790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57693</xdr:rowOff>
    </xdr:from>
    <xdr:to>
      <xdr:col>50</xdr:col>
      <xdr:colOff>165100</xdr:colOff>
      <xdr:row>105</xdr:row>
      <xdr:rowOff>159293</xdr:rowOff>
    </xdr:to>
    <xdr:sp macro="" textlink="">
      <xdr:nvSpPr>
        <xdr:cNvPr id="404" name="楕円 403"/>
        <xdr:cNvSpPr/>
      </xdr:nvSpPr>
      <xdr:spPr>
        <a:xfrm>
          <a:off x="9588500" y="180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97940</xdr:rowOff>
    </xdr:from>
    <xdr:to>
      <xdr:col>55</xdr:col>
      <xdr:colOff>0</xdr:colOff>
      <xdr:row>105</xdr:row>
      <xdr:rowOff>108493</xdr:rowOff>
    </xdr:to>
    <xdr:cxnSp macro="">
      <xdr:nvCxnSpPr>
        <xdr:cNvPr id="405" name="直線コネクタ 404"/>
        <xdr:cNvCxnSpPr/>
      </xdr:nvCxnSpPr>
      <xdr:spPr>
        <a:xfrm flipV="1">
          <a:off x="9639300" y="18100190"/>
          <a:ext cx="8382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58652</xdr:rowOff>
    </xdr:from>
    <xdr:to>
      <xdr:col>46</xdr:col>
      <xdr:colOff>38100</xdr:colOff>
      <xdr:row>105</xdr:row>
      <xdr:rowOff>160252</xdr:rowOff>
    </xdr:to>
    <xdr:sp macro="" textlink="">
      <xdr:nvSpPr>
        <xdr:cNvPr id="406" name="楕円 405"/>
        <xdr:cNvSpPr/>
      </xdr:nvSpPr>
      <xdr:spPr>
        <a:xfrm>
          <a:off x="8699500" y="180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108493</xdr:rowOff>
    </xdr:from>
    <xdr:to>
      <xdr:col>50</xdr:col>
      <xdr:colOff>114300</xdr:colOff>
      <xdr:row>105</xdr:row>
      <xdr:rowOff>109452</xdr:rowOff>
    </xdr:to>
    <xdr:cxnSp macro="">
      <xdr:nvCxnSpPr>
        <xdr:cNvPr id="407" name="直線コネクタ 406"/>
        <xdr:cNvCxnSpPr/>
      </xdr:nvCxnSpPr>
      <xdr:spPr>
        <a:xfrm flipV="1">
          <a:off x="8750300" y="18110743"/>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30711</xdr:rowOff>
    </xdr:from>
    <xdr:ext cx="534377" cy="259045"/>
    <xdr:sp macro="" textlink="">
      <xdr:nvSpPr>
        <xdr:cNvPr id="408" name="n_1aveValue【港湾・漁港】&#10;一人当たり有形固定資産（償却資産）額"/>
        <xdr:cNvSpPr txBox="1"/>
      </xdr:nvSpPr>
      <xdr:spPr>
        <a:xfrm>
          <a:off x="9359411" y="182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12901</xdr:rowOff>
    </xdr:from>
    <xdr:ext cx="599010" cy="259045"/>
    <xdr:sp macro="" textlink="">
      <xdr:nvSpPr>
        <xdr:cNvPr id="409" name="n_2aveValue【港湾・漁港】&#10;一人当たり有形固定資産（償却資産）額"/>
        <xdr:cNvSpPr txBox="1"/>
      </xdr:nvSpPr>
      <xdr:spPr>
        <a:xfrm>
          <a:off x="8450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4370</xdr:rowOff>
    </xdr:from>
    <xdr:ext cx="599010" cy="259045"/>
    <xdr:sp macro="" textlink="">
      <xdr:nvSpPr>
        <xdr:cNvPr id="410" name="n_1mainValue【港湾・漁港】&#10;一人当たり有形固定資産（償却資産）額"/>
        <xdr:cNvSpPr txBox="1"/>
      </xdr:nvSpPr>
      <xdr:spPr>
        <a:xfrm>
          <a:off x="9327095" y="1783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151379</xdr:rowOff>
    </xdr:from>
    <xdr:ext cx="599010" cy="259045"/>
    <xdr:sp macro="" textlink="">
      <xdr:nvSpPr>
        <xdr:cNvPr id="411" name="n_2mainValue【港湾・漁港】&#10;一人当たり有形固定資産（償却資産）額"/>
        <xdr:cNvSpPr txBox="1"/>
      </xdr:nvSpPr>
      <xdr:spPr>
        <a:xfrm>
          <a:off x="8450795" y="1815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436" name="直線コネクタ 435"/>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37"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8" name="直線コネクタ 437"/>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439"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440" name="直線コネクタ 439"/>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441"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42" name="フローチャート: 判断 441"/>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43" name="フローチャート: 判断 442"/>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444" name="フローチャート: 判断 443"/>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50" name="楕円 449"/>
        <xdr:cNvSpPr/>
      </xdr:nvSpPr>
      <xdr:spPr>
        <a:xfrm>
          <a:off x="16268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33037</xdr:rowOff>
    </xdr:from>
    <xdr:ext cx="405111" cy="259045"/>
    <xdr:sp macro="" textlink="">
      <xdr:nvSpPr>
        <xdr:cNvPr id="451" name="【認定こども園・幼稚園・保育所】&#10;有形固定資産減価償却率該当値テキスト"/>
        <xdr:cNvSpPr txBox="1"/>
      </xdr:nvSpPr>
      <xdr:spPr>
        <a:xfrm>
          <a:off x="16357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52" name="楕円 451"/>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60960</xdr:rowOff>
    </xdr:from>
    <xdr:to>
      <xdr:col>85</xdr:col>
      <xdr:colOff>127000</xdr:colOff>
      <xdr:row>36</xdr:row>
      <xdr:rowOff>114300</xdr:rowOff>
    </xdr:to>
    <xdr:cxnSp macro="">
      <xdr:nvCxnSpPr>
        <xdr:cNvPr id="453" name="直線コネクタ 452"/>
        <xdr:cNvCxnSpPr/>
      </xdr:nvCxnSpPr>
      <xdr:spPr>
        <a:xfrm flipV="1">
          <a:off x="15481300" y="6233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454" name="楕円 453"/>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160020</xdr:rowOff>
    </xdr:to>
    <xdr:cxnSp macro="">
      <xdr:nvCxnSpPr>
        <xdr:cNvPr id="455" name="直線コネクタ 454"/>
        <xdr:cNvCxnSpPr/>
      </xdr:nvCxnSpPr>
      <xdr:spPr>
        <a:xfrm flipV="1">
          <a:off x="14592300" y="6286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56"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457"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58" name="n_1mainValue【認定こども園・幼稚園・保育所】&#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55897</xdr:rowOff>
    </xdr:from>
    <xdr:ext cx="405111" cy="259045"/>
    <xdr:sp macro="" textlink="">
      <xdr:nvSpPr>
        <xdr:cNvPr id="459" name="n_2mainValue【認定こども園・幼稚園・保育所】&#10;有形固定資産減価償却率"/>
        <xdr:cNvSpPr txBox="1"/>
      </xdr:nvSpPr>
      <xdr:spPr>
        <a:xfrm>
          <a:off x="14389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1" name="テキスト ボックス 4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3" name="テキスト ボックス 4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5" name="テキスト ボックス 4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7" name="テキスト ボックス 4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81" name="直線コネクタ 480"/>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82"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83" name="直線コネクタ 482"/>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84"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85" name="直線コネクタ 484"/>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486"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87" name="フローチャート: 判断 486"/>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8" name="フローチャート: 判断 4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89" name="フローチャート: 判断 488"/>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xdr:rowOff>
    </xdr:from>
    <xdr:to>
      <xdr:col>116</xdr:col>
      <xdr:colOff>114300</xdr:colOff>
      <xdr:row>38</xdr:row>
      <xdr:rowOff>108712</xdr:rowOff>
    </xdr:to>
    <xdr:sp macro="" textlink="">
      <xdr:nvSpPr>
        <xdr:cNvPr id="495" name="楕円 494"/>
        <xdr:cNvSpPr/>
      </xdr:nvSpPr>
      <xdr:spPr>
        <a:xfrm>
          <a:off x="221107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29989</xdr:rowOff>
    </xdr:from>
    <xdr:ext cx="469744" cy="259045"/>
    <xdr:sp macro="" textlink="">
      <xdr:nvSpPr>
        <xdr:cNvPr id="496" name="【認定こども園・幼稚園・保育所】&#10;一人当たり面積該当値テキスト"/>
        <xdr:cNvSpPr txBox="1"/>
      </xdr:nvSpPr>
      <xdr:spPr>
        <a:xfrm>
          <a:off x="22199600"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xdr:rowOff>
    </xdr:from>
    <xdr:to>
      <xdr:col>112</xdr:col>
      <xdr:colOff>38100</xdr:colOff>
      <xdr:row>38</xdr:row>
      <xdr:rowOff>108712</xdr:rowOff>
    </xdr:to>
    <xdr:sp macro="" textlink="">
      <xdr:nvSpPr>
        <xdr:cNvPr id="497" name="楕円 496"/>
        <xdr:cNvSpPr/>
      </xdr:nvSpPr>
      <xdr:spPr>
        <a:xfrm>
          <a:off x="21272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57912</xdr:rowOff>
    </xdr:from>
    <xdr:to>
      <xdr:col>116</xdr:col>
      <xdr:colOff>63500</xdr:colOff>
      <xdr:row>38</xdr:row>
      <xdr:rowOff>57912</xdr:rowOff>
    </xdr:to>
    <xdr:cxnSp macro="">
      <xdr:nvCxnSpPr>
        <xdr:cNvPr id="498" name="直線コネクタ 497"/>
        <xdr:cNvCxnSpPr/>
      </xdr:nvCxnSpPr>
      <xdr:spPr>
        <a:xfrm>
          <a:off x="21323300" y="6573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xdr:rowOff>
    </xdr:from>
    <xdr:to>
      <xdr:col>107</xdr:col>
      <xdr:colOff>101600</xdr:colOff>
      <xdr:row>38</xdr:row>
      <xdr:rowOff>113284</xdr:rowOff>
    </xdr:to>
    <xdr:sp macro="" textlink="">
      <xdr:nvSpPr>
        <xdr:cNvPr id="499" name="楕円 498"/>
        <xdr:cNvSpPr/>
      </xdr:nvSpPr>
      <xdr:spPr>
        <a:xfrm>
          <a:off x="20383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57912</xdr:rowOff>
    </xdr:from>
    <xdr:to>
      <xdr:col>111</xdr:col>
      <xdr:colOff>177800</xdr:colOff>
      <xdr:row>38</xdr:row>
      <xdr:rowOff>62484</xdr:rowOff>
    </xdr:to>
    <xdr:cxnSp macro="">
      <xdr:nvCxnSpPr>
        <xdr:cNvPr id="500" name="直線コネクタ 499"/>
        <xdr:cNvCxnSpPr/>
      </xdr:nvCxnSpPr>
      <xdr:spPr>
        <a:xfrm flipV="1">
          <a:off x="20434300" y="6573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501"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502" name="n_2aveValue【認定こども園・幼稚園・保育所】&#10;一人当たり面積"/>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125239</xdr:rowOff>
    </xdr:from>
    <xdr:ext cx="469744" cy="259045"/>
    <xdr:sp macro="" textlink="">
      <xdr:nvSpPr>
        <xdr:cNvPr id="503" name="n_1main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129811</xdr:rowOff>
    </xdr:from>
    <xdr:ext cx="469744" cy="259045"/>
    <xdr:sp macro="" textlink="">
      <xdr:nvSpPr>
        <xdr:cNvPr id="504" name="n_2mainValue【認定こども園・幼稚園・保育所】&#10;一人当たり面積"/>
        <xdr:cNvSpPr txBox="1"/>
      </xdr:nvSpPr>
      <xdr:spPr>
        <a:xfrm>
          <a:off x="20199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5" name="テキスト ボックス 5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529" name="直線コネクタ 528"/>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30"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31" name="直線コネクタ 530"/>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532"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533" name="直線コネクタ 532"/>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534"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35" name="フローチャート: 判断 534"/>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6" name="フローチャート: 判断 535"/>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37" name="フローチャート: 判断 536"/>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137795</xdr:rowOff>
    </xdr:from>
    <xdr:to>
      <xdr:col>85</xdr:col>
      <xdr:colOff>177800</xdr:colOff>
      <xdr:row>58</xdr:row>
      <xdr:rowOff>67945</xdr:rowOff>
    </xdr:to>
    <xdr:sp macro="" textlink="">
      <xdr:nvSpPr>
        <xdr:cNvPr id="543" name="楕円 542"/>
        <xdr:cNvSpPr/>
      </xdr:nvSpPr>
      <xdr:spPr>
        <a:xfrm>
          <a:off x="16268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160672</xdr:rowOff>
    </xdr:from>
    <xdr:ext cx="405111" cy="259045"/>
    <xdr:sp macro="" textlink="">
      <xdr:nvSpPr>
        <xdr:cNvPr id="544" name="【学校施設】&#10;有形固定資産減価償却率該当値テキスト"/>
        <xdr:cNvSpPr txBox="1"/>
      </xdr:nvSpPr>
      <xdr:spPr>
        <a:xfrm>
          <a:off x="16357600"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170180</xdr:rowOff>
    </xdr:from>
    <xdr:to>
      <xdr:col>81</xdr:col>
      <xdr:colOff>101600</xdr:colOff>
      <xdr:row>58</xdr:row>
      <xdr:rowOff>100330</xdr:rowOff>
    </xdr:to>
    <xdr:sp macro="" textlink="">
      <xdr:nvSpPr>
        <xdr:cNvPr id="545" name="楕円 544"/>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17145</xdr:rowOff>
    </xdr:from>
    <xdr:to>
      <xdr:col>85</xdr:col>
      <xdr:colOff>127000</xdr:colOff>
      <xdr:row>58</xdr:row>
      <xdr:rowOff>49530</xdr:rowOff>
    </xdr:to>
    <xdr:cxnSp macro="">
      <xdr:nvCxnSpPr>
        <xdr:cNvPr id="546" name="直線コネクタ 545"/>
        <xdr:cNvCxnSpPr/>
      </xdr:nvCxnSpPr>
      <xdr:spPr>
        <a:xfrm flipV="1">
          <a:off x="15481300" y="99612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47" name="楕円 546"/>
        <xdr:cNvSpPr/>
      </xdr:nvSpPr>
      <xdr:spPr>
        <a:xfrm>
          <a:off x="14541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118110</xdr:rowOff>
    </xdr:to>
    <xdr:cxnSp macro="">
      <xdr:nvCxnSpPr>
        <xdr:cNvPr id="548" name="直線コネクタ 547"/>
        <xdr:cNvCxnSpPr/>
      </xdr:nvCxnSpPr>
      <xdr:spPr>
        <a:xfrm flipV="1">
          <a:off x="14592300" y="99936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4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50" name="n_2aveValue【学校施設】&#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116857</xdr:rowOff>
    </xdr:from>
    <xdr:ext cx="405111" cy="259045"/>
    <xdr:sp macro="" textlink="">
      <xdr:nvSpPr>
        <xdr:cNvPr id="551" name="n_1mainValue【学校施設】&#10;有形固定資産減価償却率"/>
        <xdr:cNvSpPr txBox="1"/>
      </xdr:nvSpPr>
      <xdr:spPr>
        <a:xfrm>
          <a:off x="15266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552" name="n_2mainValue【学校施設】&#10;有形固定資産減価償却率"/>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4" name="直線コネクタ 5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575" name="直線コネクタ 574"/>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76"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77" name="直線コネクタ 576"/>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78"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79" name="直線コネクタ 578"/>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80"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81" name="フローチャート: 判断 580"/>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82" name="フローチャート: 判断 581"/>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83" name="フローチャート: 判断 582"/>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42011</xdr:rowOff>
    </xdr:from>
    <xdr:to>
      <xdr:col>116</xdr:col>
      <xdr:colOff>114300</xdr:colOff>
      <xdr:row>62</xdr:row>
      <xdr:rowOff>143611</xdr:rowOff>
    </xdr:to>
    <xdr:sp macro="" textlink="">
      <xdr:nvSpPr>
        <xdr:cNvPr id="589" name="楕円 588"/>
        <xdr:cNvSpPr/>
      </xdr:nvSpPr>
      <xdr:spPr>
        <a:xfrm>
          <a:off x="22110700" y="106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64888</xdr:rowOff>
    </xdr:from>
    <xdr:ext cx="469744" cy="259045"/>
    <xdr:sp macro="" textlink="">
      <xdr:nvSpPr>
        <xdr:cNvPr id="590" name="【学校施設】&#10;一人当たり面積該当値テキスト"/>
        <xdr:cNvSpPr txBox="1"/>
      </xdr:nvSpPr>
      <xdr:spPr>
        <a:xfrm>
          <a:off x="22199600" y="1052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69444</xdr:rowOff>
    </xdr:from>
    <xdr:to>
      <xdr:col>112</xdr:col>
      <xdr:colOff>38100</xdr:colOff>
      <xdr:row>62</xdr:row>
      <xdr:rowOff>171044</xdr:rowOff>
    </xdr:to>
    <xdr:sp macro="" textlink="">
      <xdr:nvSpPr>
        <xdr:cNvPr id="591" name="楕円 590"/>
        <xdr:cNvSpPr/>
      </xdr:nvSpPr>
      <xdr:spPr>
        <a:xfrm>
          <a:off x="21272500" y="10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92811</xdr:rowOff>
    </xdr:from>
    <xdr:to>
      <xdr:col>116</xdr:col>
      <xdr:colOff>63500</xdr:colOff>
      <xdr:row>62</xdr:row>
      <xdr:rowOff>120244</xdr:rowOff>
    </xdr:to>
    <xdr:cxnSp macro="">
      <xdr:nvCxnSpPr>
        <xdr:cNvPr id="592" name="直線コネクタ 591"/>
        <xdr:cNvCxnSpPr/>
      </xdr:nvCxnSpPr>
      <xdr:spPr>
        <a:xfrm flipV="1">
          <a:off x="21323300" y="10722711"/>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593" name="楕円 592"/>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120244</xdr:rowOff>
    </xdr:from>
    <xdr:to>
      <xdr:col>111</xdr:col>
      <xdr:colOff>177800</xdr:colOff>
      <xdr:row>62</xdr:row>
      <xdr:rowOff>123444</xdr:rowOff>
    </xdr:to>
    <xdr:cxnSp macro="">
      <xdr:nvCxnSpPr>
        <xdr:cNvPr id="594" name="直線コネクタ 593"/>
        <xdr:cNvCxnSpPr/>
      </xdr:nvCxnSpPr>
      <xdr:spPr>
        <a:xfrm flipV="1">
          <a:off x="20434300" y="1075014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595"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96"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16121</xdr:rowOff>
    </xdr:from>
    <xdr:ext cx="469744" cy="259045"/>
    <xdr:sp macro="" textlink="">
      <xdr:nvSpPr>
        <xdr:cNvPr id="597" name="n_1mainValue【学校施設】&#10;一人当たり面積"/>
        <xdr:cNvSpPr txBox="1"/>
      </xdr:nvSpPr>
      <xdr:spPr>
        <a:xfrm>
          <a:off x="21075727" y="1047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598" name="n_2mainValue【学校施設】&#10;一人当たり面積"/>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1" name="テキスト ボックス 6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9" name="テキスト ボックス 6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23" name="直線コネクタ 622"/>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24"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25" name="直線コネクタ 624"/>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7" name="直線コネクタ 6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28"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29" name="フローチャート: 判断 628"/>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630" name="フローチャート: 判断 629"/>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631" name="フローチャート: 判断 630"/>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105411</xdr:rowOff>
    </xdr:from>
    <xdr:to>
      <xdr:col>85</xdr:col>
      <xdr:colOff>177800</xdr:colOff>
      <xdr:row>81</xdr:row>
      <xdr:rowOff>35561</xdr:rowOff>
    </xdr:to>
    <xdr:sp macro="" textlink="">
      <xdr:nvSpPr>
        <xdr:cNvPr id="637" name="楕円 636"/>
        <xdr:cNvSpPr/>
      </xdr:nvSpPr>
      <xdr:spPr>
        <a:xfrm>
          <a:off x="16268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128288</xdr:rowOff>
    </xdr:from>
    <xdr:ext cx="405111" cy="259045"/>
    <xdr:sp macro="" textlink="">
      <xdr:nvSpPr>
        <xdr:cNvPr id="638" name="【児童館】&#10;有形固定資産減価償却率該当値テキスト"/>
        <xdr:cNvSpPr txBox="1"/>
      </xdr:nvSpPr>
      <xdr:spPr>
        <a:xfrm>
          <a:off x="16357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639" name="楕円 638"/>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156211</xdr:rowOff>
    </xdr:from>
    <xdr:to>
      <xdr:col>85</xdr:col>
      <xdr:colOff>127000</xdr:colOff>
      <xdr:row>83</xdr:row>
      <xdr:rowOff>15239</xdr:rowOff>
    </xdr:to>
    <xdr:cxnSp macro="">
      <xdr:nvCxnSpPr>
        <xdr:cNvPr id="640" name="直線コネクタ 639"/>
        <xdr:cNvCxnSpPr/>
      </xdr:nvCxnSpPr>
      <xdr:spPr>
        <a:xfrm flipV="1">
          <a:off x="15481300" y="13872211"/>
          <a:ext cx="838200" cy="37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636</xdr:rowOff>
    </xdr:from>
    <xdr:to>
      <xdr:col>76</xdr:col>
      <xdr:colOff>165100</xdr:colOff>
      <xdr:row>83</xdr:row>
      <xdr:rowOff>102236</xdr:rowOff>
    </xdr:to>
    <xdr:sp macro="" textlink="">
      <xdr:nvSpPr>
        <xdr:cNvPr id="641" name="楕円 640"/>
        <xdr:cNvSpPr/>
      </xdr:nvSpPr>
      <xdr:spPr>
        <a:xfrm>
          <a:off x="14541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51436</xdr:rowOff>
    </xdr:to>
    <xdr:cxnSp macro="">
      <xdr:nvCxnSpPr>
        <xdr:cNvPr id="642" name="直線コネクタ 641"/>
        <xdr:cNvCxnSpPr/>
      </xdr:nvCxnSpPr>
      <xdr:spPr>
        <a:xfrm flipV="1">
          <a:off x="14592300" y="142455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643"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644" name="n_2aveValue【児童館】&#10;有形固定資産減価償却率"/>
        <xdr:cNvSpPr txBox="1"/>
      </xdr:nvSpPr>
      <xdr:spPr>
        <a:xfrm>
          <a:off x="14389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645" name="n_1mainValue【児童館】&#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118763</xdr:rowOff>
    </xdr:from>
    <xdr:ext cx="405111" cy="259045"/>
    <xdr:sp macro="" textlink="">
      <xdr:nvSpPr>
        <xdr:cNvPr id="646" name="n_2mainValue【児童館】&#10;有形固定資産減価償却率"/>
        <xdr:cNvSpPr txBox="1"/>
      </xdr:nvSpPr>
      <xdr:spPr>
        <a:xfrm>
          <a:off x="143897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7" name="直線コネクタ 65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8" name="テキスト ボックス 65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9" name="直線コネクタ 65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0" name="テキスト ボックス 65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1" name="直線コネクタ 66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2" name="テキスト ボックス 66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3" name="直線コネクタ 66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4" name="テキスト ボックス 66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5" name="直線コネクタ 66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6" name="テキスト ボックス 66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7" name="直線コネクタ 66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8" name="テキスト ボックス 66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672" name="直線コネクタ 67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7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74" name="直線コネクタ 67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7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76" name="直線コネクタ 67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77"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78" name="フローチャート: 判断 67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79" name="フローチャート: 判断 67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80" name="フローチャート: 判断 679"/>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86" name="楕円 685"/>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8363</xdr:rowOff>
    </xdr:from>
    <xdr:ext cx="469744" cy="259045"/>
    <xdr:sp macro="" textlink="">
      <xdr:nvSpPr>
        <xdr:cNvPr id="687" name="【児童館】&#10;一人当たり面積該当値テキスト"/>
        <xdr:cNvSpPr txBox="1"/>
      </xdr:nvSpPr>
      <xdr:spPr>
        <a:xfrm>
          <a:off x="22199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688" name="楕円 687"/>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144236</xdr:rowOff>
    </xdr:from>
    <xdr:to>
      <xdr:col>116</xdr:col>
      <xdr:colOff>63500</xdr:colOff>
      <xdr:row>85</xdr:row>
      <xdr:rowOff>144236</xdr:rowOff>
    </xdr:to>
    <xdr:cxnSp macro="">
      <xdr:nvCxnSpPr>
        <xdr:cNvPr id="689" name="直線コネクタ 688"/>
        <xdr:cNvCxnSpPr/>
      </xdr:nvCxnSpPr>
      <xdr:spPr>
        <a:xfrm>
          <a:off x="21323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690" name="楕円 689"/>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144236</xdr:rowOff>
    </xdr:to>
    <xdr:cxnSp macro="">
      <xdr:nvCxnSpPr>
        <xdr:cNvPr id="691" name="直線コネクタ 690"/>
        <xdr:cNvCxnSpPr/>
      </xdr:nvCxnSpPr>
      <xdr:spPr>
        <a:xfrm>
          <a:off x="20434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692"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93"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694"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695" name="n_2mainValue【児童館】&#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6" name="テキスト ボックス 70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8" name="テキスト ボックス 7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6" name="テキスト ボックス 7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720" name="直線コネクタ 719"/>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721"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722" name="直線コネクタ 721"/>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2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4" name="直線コネクタ 72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25"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26" name="フローチャート: 判断 725"/>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727" name="フローチャート: 判断 726"/>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728" name="フローチャート: 判断 727"/>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147320</xdr:rowOff>
    </xdr:from>
    <xdr:to>
      <xdr:col>85</xdr:col>
      <xdr:colOff>177800</xdr:colOff>
      <xdr:row>107</xdr:row>
      <xdr:rowOff>77470</xdr:rowOff>
    </xdr:to>
    <xdr:sp macro="" textlink="">
      <xdr:nvSpPr>
        <xdr:cNvPr id="734" name="楕円 733"/>
        <xdr:cNvSpPr/>
      </xdr:nvSpPr>
      <xdr:spPr>
        <a:xfrm>
          <a:off x="16268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125747</xdr:rowOff>
    </xdr:from>
    <xdr:ext cx="405111" cy="259045"/>
    <xdr:sp macro="" textlink="">
      <xdr:nvSpPr>
        <xdr:cNvPr id="735" name="【公民館】&#10;有形固定資産減価償却率該当値テキスト"/>
        <xdr:cNvSpPr txBox="1"/>
      </xdr:nvSpPr>
      <xdr:spPr>
        <a:xfrm>
          <a:off x="16357600"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6350</xdr:rowOff>
    </xdr:from>
    <xdr:to>
      <xdr:col>81</xdr:col>
      <xdr:colOff>101600</xdr:colOff>
      <xdr:row>107</xdr:row>
      <xdr:rowOff>107950</xdr:rowOff>
    </xdr:to>
    <xdr:sp macro="" textlink="">
      <xdr:nvSpPr>
        <xdr:cNvPr id="736" name="楕円 735"/>
        <xdr:cNvSpPr/>
      </xdr:nvSpPr>
      <xdr:spPr>
        <a:xfrm>
          <a:off x="1543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26670</xdr:rowOff>
    </xdr:from>
    <xdr:to>
      <xdr:col>85</xdr:col>
      <xdr:colOff>127000</xdr:colOff>
      <xdr:row>107</xdr:row>
      <xdr:rowOff>57150</xdr:rowOff>
    </xdr:to>
    <xdr:cxnSp macro="">
      <xdr:nvCxnSpPr>
        <xdr:cNvPr id="737" name="直線コネクタ 736"/>
        <xdr:cNvCxnSpPr/>
      </xdr:nvCxnSpPr>
      <xdr:spPr>
        <a:xfrm flipV="1">
          <a:off x="15481300" y="183718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90170</xdr:rowOff>
    </xdr:from>
    <xdr:to>
      <xdr:col>76</xdr:col>
      <xdr:colOff>165100</xdr:colOff>
      <xdr:row>107</xdr:row>
      <xdr:rowOff>20320</xdr:rowOff>
    </xdr:to>
    <xdr:sp macro="" textlink="">
      <xdr:nvSpPr>
        <xdr:cNvPr id="738" name="楕円 737"/>
        <xdr:cNvSpPr/>
      </xdr:nvSpPr>
      <xdr:spPr>
        <a:xfrm>
          <a:off x="14541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140970</xdr:rowOff>
    </xdr:from>
    <xdr:to>
      <xdr:col>81</xdr:col>
      <xdr:colOff>50800</xdr:colOff>
      <xdr:row>107</xdr:row>
      <xdr:rowOff>57150</xdr:rowOff>
    </xdr:to>
    <xdr:cxnSp macro="">
      <xdr:nvCxnSpPr>
        <xdr:cNvPr id="739" name="直線コネクタ 738"/>
        <xdr:cNvCxnSpPr/>
      </xdr:nvCxnSpPr>
      <xdr:spPr>
        <a:xfrm>
          <a:off x="14592300" y="183146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740"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741"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99077</xdr:rowOff>
    </xdr:from>
    <xdr:ext cx="405111" cy="259045"/>
    <xdr:sp macro="" textlink="">
      <xdr:nvSpPr>
        <xdr:cNvPr id="742" name="n_1mainValue【公民館】&#10;有形固定資産減価償却率"/>
        <xdr:cNvSpPr txBox="1"/>
      </xdr:nvSpPr>
      <xdr:spPr>
        <a:xfrm>
          <a:off x="152660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11447</xdr:rowOff>
    </xdr:from>
    <xdr:ext cx="405111" cy="259045"/>
    <xdr:sp macro="" textlink="">
      <xdr:nvSpPr>
        <xdr:cNvPr id="743" name="n_2mainValue【公民館】&#10;有形固定資産減価償却率"/>
        <xdr:cNvSpPr txBox="1"/>
      </xdr:nvSpPr>
      <xdr:spPr>
        <a:xfrm>
          <a:off x="14389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4" name="直線コネクタ 75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5" name="テキスト ボックス 75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6" name="直線コネクタ 75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7" name="テキスト ボックス 75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8" name="直線コネクタ 75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9" name="テキスト ボックス 75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0" name="直線コネクタ 75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1" name="テキスト ボックス 76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2" name="直線コネクタ 76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3" name="テキスト ボックス 76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4" name="直線コネクタ 76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5" name="テキスト ボックス 76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769" name="直線コネクタ 768"/>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70"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71" name="直線コネクタ 770"/>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72"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73" name="直線コネクタ 772"/>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774"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75" name="フローチャート: 判断 774"/>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776" name="フローチャート: 判断 775"/>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77" name="フローチャート: 判断 776"/>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8" name="テキスト ボックス 7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9" name="テキスト ボックス 7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0" name="テキスト ボックス 7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1" name="テキスト ボックス 7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2" name="テキスト ボックス 7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126637</xdr:rowOff>
    </xdr:from>
    <xdr:to>
      <xdr:col>116</xdr:col>
      <xdr:colOff>114300</xdr:colOff>
      <xdr:row>105</xdr:row>
      <xdr:rowOff>56787</xdr:rowOff>
    </xdr:to>
    <xdr:sp macro="" textlink="">
      <xdr:nvSpPr>
        <xdr:cNvPr id="783" name="楕円 782"/>
        <xdr:cNvSpPr/>
      </xdr:nvSpPr>
      <xdr:spPr>
        <a:xfrm>
          <a:off x="22110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149514</xdr:rowOff>
    </xdr:from>
    <xdr:ext cx="469744" cy="259045"/>
    <xdr:sp macro="" textlink="">
      <xdr:nvSpPr>
        <xdr:cNvPr id="784" name="【公民館】&#10;一人当たり面積該当値テキスト"/>
        <xdr:cNvSpPr txBox="1"/>
      </xdr:nvSpPr>
      <xdr:spPr>
        <a:xfrm>
          <a:off x="22199600" y="1780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133169</xdr:rowOff>
    </xdr:from>
    <xdr:to>
      <xdr:col>112</xdr:col>
      <xdr:colOff>38100</xdr:colOff>
      <xdr:row>105</xdr:row>
      <xdr:rowOff>63319</xdr:rowOff>
    </xdr:to>
    <xdr:sp macro="" textlink="">
      <xdr:nvSpPr>
        <xdr:cNvPr id="785" name="楕円 784"/>
        <xdr:cNvSpPr/>
      </xdr:nvSpPr>
      <xdr:spPr>
        <a:xfrm>
          <a:off x="21272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5987</xdr:rowOff>
    </xdr:from>
    <xdr:to>
      <xdr:col>116</xdr:col>
      <xdr:colOff>63500</xdr:colOff>
      <xdr:row>105</xdr:row>
      <xdr:rowOff>12519</xdr:rowOff>
    </xdr:to>
    <xdr:cxnSp macro="">
      <xdr:nvCxnSpPr>
        <xdr:cNvPr id="786" name="直線コネクタ 785"/>
        <xdr:cNvCxnSpPr/>
      </xdr:nvCxnSpPr>
      <xdr:spPr>
        <a:xfrm flipV="1">
          <a:off x="21323300" y="180082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169092</xdr:rowOff>
    </xdr:from>
    <xdr:to>
      <xdr:col>107</xdr:col>
      <xdr:colOff>101600</xdr:colOff>
      <xdr:row>105</xdr:row>
      <xdr:rowOff>99242</xdr:rowOff>
    </xdr:to>
    <xdr:sp macro="" textlink="">
      <xdr:nvSpPr>
        <xdr:cNvPr id="787" name="楕円 786"/>
        <xdr:cNvSpPr/>
      </xdr:nvSpPr>
      <xdr:spPr>
        <a:xfrm>
          <a:off x="2038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12519</xdr:rowOff>
    </xdr:from>
    <xdr:to>
      <xdr:col>111</xdr:col>
      <xdr:colOff>177800</xdr:colOff>
      <xdr:row>105</xdr:row>
      <xdr:rowOff>48442</xdr:rowOff>
    </xdr:to>
    <xdr:cxnSp macro="">
      <xdr:nvCxnSpPr>
        <xdr:cNvPr id="788" name="直線コネクタ 787"/>
        <xdr:cNvCxnSpPr/>
      </xdr:nvCxnSpPr>
      <xdr:spPr>
        <a:xfrm flipV="1">
          <a:off x="20434300" y="180147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789"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90"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79846</xdr:rowOff>
    </xdr:from>
    <xdr:ext cx="469744" cy="259045"/>
    <xdr:sp macro="" textlink="">
      <xdr:nvSpPr>
        <xdr:cNvPr id="791" name="n_1mainValue【公民館】&#10;一人当たり面積"/>
        <xdr:cNvSpPr txBox="1"/>
      </xdr:nvSpPr>
      <xdr:spPr>
        <a:xfrm>
          <a:off x="210757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115769</xdr:rowOff>
    </xdr:from>
    <xdr:ext cx="469744" cy="259045"/>
    <xdr:sp macro="" textlink="">
      <xdr:nvSpPr>
        <xdr:cNvPr id="792" name="n_2mainValue【公民館】&#10;一人当たり面積"/>
        <xdr:cNvSpPr txBox="1"/>
      </xdr:nvSpPr>
      <xdr:spPr>
        <a:xfrm>
          <a:off x="20199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類型は、「認定こども園・幼稚園・保育所」、「橋りょう・トンネル」、「学校施設」である。また、本市の公共施設は、整備から３０年以上を経過したものが多く、老朽化が進んでいる。</a:t>
          </a:r>
        </a:p>
        <a:p>
          <a:r>
            <a:rPr kumimoji="1" lang="ja-JP" altLang="en-US" sz="1200">
              <a:latin typeface="ＭＳ Ｐゴシック" panose="020B0600070205080204" pitchFamily="50" charset="-128"/>
              <a:ea typeface="ＭＳ Ｐゴシック" panose="020B0600070205080204" pitchFamily="50" charset="-128"/>
            </a:rPr>
            <a:t>　幼稚園・保育所は、築４０年以上経過した施設があり、今後修繕費や更新費が増大することが予想される。そのため、予防保全型の維持管理手法を導入することで、施設の安全性の確保と、財政負担の平準化及び抑制に努めていく。また、中長期的には園児数の減少を見据えた、私立幼稚園・保育園との役割分担による統廃合を検討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橋りょうは、耐用年数の２分の１を経過した整備後３０年のものが全体の４４．３％を占めており、これらの橋りょうが今後３０年以内に更新時期を迎える。そのため、長寿命化計画による計画的な補修により、将来更新負担の平準化と抑制に努めていく。</a:t>
          </a:r>
        </a:p>
        <a:p>
          <a:r>
            <a:rPr kumimoji="1" lang="ja-JP" altLang="en-US" sz="1200">
              <a:latin typeface="ＭＳ Ｐゴシック" panose="020B0600070205080204" pitchFamily="50" charset="-128"/>
              <a:ea typeface="ＭＳ Ｐゴシック" panose="020B0600070205080204" pitchFamily="50" charset="-128"/>
            </a:rPr>
            <a:t>　小・中学校は、築３０年から４０年以上を経過した施設が多く老朽化の進行に伴い、建物本体や設備の劣化及び損傷は今後も増大することが想定される。長寿命化計画の策定を通じて、不具合が顕在化する前に対策を検討し、財政負担の平準化及び抑制に努めていく。また、将来的には、児童生徒数の変動による学校の再編や通学区域について検討するとともに、少子化の進行に伴い生じる空き教室などへ、近隣施設からの機能移転も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66,558
65,746
251.41
28,717,509
27,134,222
1,470,017
15,931,159
20,260,991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1" name="楕円 70"/>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102161</xdr:rowOff>
    </xdr:from>
    <xdr:ext cx="405111" cy="259045"/>
    <xdr:sp macro="" textlink="">
      <xdr:nvSpPr>
        <xdr:cNvPr id="72" name="【図書館】&#10;有形固定資産減価償却率該当値テキスト"/>
        <xdr:cNvSpPr txBox="1"/>
      </xdr:nvSpPr>
      <xdr:spPr>
        <a:xfrm>
          <a:off x="4673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111942</xdr:rowOff>
    </xdr:from>
    <xdr:to>
      <xdr:col>20</xdr:col>
      <xdr:colOff>38100</xdr:colOff>
      <xdr:row>38</xdr:row>
      <xdr:rowOff>42092</xdr:rowOff>
    </xdr:to>
    <xdr:sp macro="" textlink="">
      <xdr:nvSpPr>
        <xdr:cNvPr id="73" name="楕円 72"/>
        <xdr:cNvSpPr/>
      </xdr:nvSpPr>
      <xdr:spPr>
        <a:xfrm>
          <a:off x="3746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162741</xdr:rowOff>
    </xdr:to>
    <xdr:cxnSp macro="">
      <xdr:nvCxnSpPr>
        <xdr:cNvPr id="74" name="直線コネクタ 73"/>
        <xdr:cNvCxnSpPr/>
      </xdr:nvCxnSpPr>
      <xdr:spPr>
        <a:xfrm flipV="1">
          <a:off x="3797300" y="64737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5" name="楕円 74"/>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162741</xdr:rowOff>
    </xdr:from>
    <xdr:to>
      <xdr:col>19</xdr:col>
      <xdr:colOff>177800</xdr:colOff>
      <xdr:row>38</xdr:row>
      <xdr:rowOff>23949</xdr:rowOff>
    </xdr:to>
    <xdr:cxnSp macro="">
      <xdr:nvCxnSpPr>
        <xdr:cNvPr id="76" name="直線コネクタ 75"/>
        <xdr:cNvCxnSpPr/>
      </xdr:nvCxnSpPr>
      <xdr:spPr>
        <a:xfrm flipV="1">
          <a:off x="2908300" y="65063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58619</xdr:rowOff>
    </xdr:from>
    <xdr:ext cx="405111" cy="259045"/>
    <xdr:sp macro="" textlink="">
      <xdr:nvSpPr>
        <xdr:cNvPr id="79" name="n_1mainValue【図書館】&#10;有形固定資産減価償却率"/>
        <xdr:cNvSpPr txBox="1"/>
      </xdr:nvSpPr>
      <xdr:spPr>
        <a:xfrm>
          <a:off x="35820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91276</xdr:rowOff>
    </xdr:from>
    <xdr:ext cx="405111" cy="259045"/>
    <xdr:sp macro="" textlink="">
      <xdr:nvSpPr>
        <xdr:cNvPr id="80" name="n_2mainValue【図書館】&#10;有形固定資産減価償却率"/>
        <xdr:cNvSpPr txBox="1"/>
      </xdr:nvSpPr>
      <xdr:spPr>
        <a:xfrm>
          <a:off x="2705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18" name="楕円 117"/>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73677</xdr:rowOff>
    </xdr:from>
    <xdr:ext cx="469744" cy="259045"/>
    <xdr:sp macro="" textlink="">
      <xdr:nvSpPr>
        <xdr:cNvPr id="119" name="【図書館】&#10;一人当たり面積該当値テキスト"/>
        <xdr:cNvSpPr txBox="1"/>
      </xdr:nvSpPr>
      <xdr:spPr>
        <a:xfrm>
          <a:off x="10515600"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50800</xdr:rowOff>
    </xdr:from>
    <xdr:to>
      <xdr:col>50</xdr:col>
      <xdr:colOff>165100</xdr:colOff>
      <xdr:row>38</xdr:row>
      <xdr:rowOff>152400</xdr:rowOff>
    </xdr:to>
    <xdr:sp macro="" textlink="">
      <xdr:nvSpPr>
        <xdr:cNvPr id="120" name="楕円 119"/>
        <xdr:cNvSpPr/>
      </xdr:nvSpPr>
      <xdr:spPr>
        <a:xfrm>
          <a:off x="9588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101600</xdr:rowOff>
    </xdr:to>
    <xdr:cxnSp macro="">
      <xdr:nvCxnSpPr>
        <xdr:cNvPr id="121" name="直線コネクタ 120"/>
        <xdr:cNvCxnSpPr/>
      </xdr:nvCxnSpPr>
      <xdr:spPr>
        <a:xfrm>
          <a:off x="9639300" y="661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2" name="楕円 121"/>
        <xdr:cNvSpPr/>
      </xdr:nvSpPr>
      <xdr:spPr>
        <a:xfrm>
          <a:off x="8699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101600</xdr:rowOff>
    </xdr:from>
    <xdr:to>
      <xdr:col>50</xdr:col>
      <xdr:colOff>114300</xdr:colOff>
      <xdr:row>38</xdr:row>
      <xdr:rowOff>101600</xdr:rowOff>
    </xdr:to>
    <xdr:cxnSp macro="">
      <xdr:nvCxnSpPr>
        <xdr:cNvPr id="123" name="直線コネクタ 122"/>
        <xdr:cNvCxnSpPr/>
      </xdr:nvCxnSpPr>
      <xdr:spPr>
        <a:xfrm>
          <a:off x="8750300" y="661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168927</xdr:rowOff>
    </xdr:from>
    <xdr:ext cx="469744" cy="259045"/>
    <xdr:sp macro="" textlink="">
      <xdr:nvSpPr>
        <xdr:cNvPr id="126" name="n_1main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27" name="n_2main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7" name="楕円 166"/>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68" name="【体育館・プール】&#10;有形固定資産減価償却率該当値テキスト"/>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83094</xdr:rowOff>
    </xdr:from>
    <xdr:to>
      <xdr:col>20</xdr:col>
      <xdr:colOff>38100</xdr:colOff>
      <xdr:row>59</xdr:row>
      <xdr:rowOff>13244</xdr:rowOff>
    </xdr:to>
    <xdr:sp macro="" textlink="">
      <xdr:nvSpPr>
        <xdr:cNvPr id="169" name="楕円 168"/>
        <xdr:cNvSpPr/>
      </xdr:nvSpPr>
      <xdr:spPr>
        <a:xfrm>
          <a:off x="3746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133894</xdr:rowOff>
    </xdr:to>
    <xdr:cxnSp macro="">
      <xdr:nvCxnSpPr>
        <xdr:cNvPr id="170" name="直線コネクタ 169"/>
        <xdr:cNvCxnSpPr/>
      </xdr:nvCxnSpPr>
      <xdr:spPr>
        <a:xfrm flipV="1">
          <a:off x="3797300" y="100584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66766</xdr:rowOff>
    </xdr:from>
    <xdr:to>
      <xdr:col>15</xdr:col>
      <xdr:colOff>101600</xdr:colOff>
      <xdr:row>59</xdr:row>
      <xdr:rowOff>168366</xdr:rowOff>
    </xdr:to>
    <xdr:sp macro="" textlink="">
      <xdr:nvSpPr>
        <xdr:cNvPr id="171" name="楕円 170"/>
        <xdr:cNvSpPr/>
      </xdr:nvSpPr>
      <xdr:spPr>
        <a:xfrm>
          <a:off x="2857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133894</xdr:rowOff>
    </xdr:from>
    <xdr:to>
      <xdr:col>19</xdr:col>
      <xdr:colOff>177800</xdr:colOff>
      <xdr:row>59</xdr:row>
      <xdr:rowOff>117566</xdr:rowOff>
    </xdr:to>
    <xdr:cxnSp macro="">
      <xdr:nvCxnSpPr>
        <xdr:cNvPr id="172" name="直線コネクタ 171"/>
        <xdr:cNvCxnSpPr/>
      </xdr:nvCxnSpPr>
      <xdr:spPr>
        <a:xfrm flipV="1">
          <a:off x="2908300" y="1007799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74"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29771</xdr:rowOff>
    </xdr:from>
    <xdr:ext cx="405111" cy="259045"/>
    <xdr:sp macro="" textlink="">
      <xdr:nvSpPr>
        <xdr:cNvPr id="175" name="n_1mainValue【体育館・プール】&#10;有形固定資産減価償却率"/>
        <xdr:cNvSpPr txBox="1"/>
      </xdr:nvSpPr>
      <xdr:spPr>
        <a:xfrm>
          <a:off x="3582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159493</xdr:rowOff>
    </xdr:from>
    <xdr:ext cx="405111" cy="259045"/>
    <xdr:sp macro="" textlink="">
      <xdr:nvSpPr>
        <xdr:cNvPr id="176" name="n_2mainValue【体育館・プール】&#10;有形固定資産減価償却率"/>
        <xdr:cNvSpPr txBox="1"/>
      </xdr:nvSpPr>
      <xdr:spPr>
        <a:xfrm>
          <a:off x="2705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2540</xdr:rowOff>
    </xdr:from>
    <xdr:to>
      <xdr:col>55</xdr:col>
      <xdr:colOff>50800</xdr:colOff>
      <xdr:row>55</xdr:row>
      <xdr:rowOff>104140</xdr:rowOff>
    </xdr:to>
    <xdr:sp macro="" textlink="">
      <xdr:nvSpPr>
        <xdr:cNvPr id="214" name="楕円 213"/>
        <xdr:cNvSpPr/>
      </xdr:nvSpPr>
      <xdr:spPr>
        <a:xfrm>
          <a:off x="104267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127017</xdr:rowOff>
    </xdr:from>
    <xdr:ext cx="469744" cy="259045"/>
    <xdr:sp macro="" textlink="">
      <xdr:nvSpPr>
        <xdr:cNvPr id="215" name="【体育館・プール】&#10;一人当たり面積該当値テキスト"/>
        <xdr:cNvSpPr txBox="1"/>
      </xdr:nvSpPr>
      <xdr:spPr>
        <a:xfrm>
          <a:off x="10515600" y="938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10160</xdr:rowOff>
    </xdr:from>
    <xdr:to>
      <xdr:col>50</xdr:col>
      <xdr:colOff>165100</xdr:colOff>
      <xdr:row>55</xdr:row>
      <xdr:rowOff>111760</xdr:rowOff>
    </xdr:to>
    <xdr:sp macro="" textlink="">
      <xdr:nvSpPr>
        <xdr:cNvPr id="216" name="楕円 215"/>
        <xdr:cNvSpPr/>
      </xdr:nvSpPr>
      <xdr:spPr>
        <a:xfrm>
          <a:off x="95885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53340</xdr:rowOff>
    </xdr:from>
    <xdr:to>
      <xdr:col>55</xdr:col>
      <xdr:colOff>0</xdr:colOff>
      <xdr:row>55</xdr:row>
      <xdr:rowOff>60960</xdr:rowOff>
    </xdr:to>
    <xdr:cxnSp macro="">
      <xdr:nvCxnSpPr>
        <xdr:cNvPr id="217" name="直線コネクタ 216"/>
        <xdr:cNvCxnSpPr/>
      </xdr:nvCxnSpPr>
      <xdr:spPr>
        <a:xfrm flipV="1">
          <a:off x="9639300" y="94830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29210</xdr:rowOff>
    </xdr:from>
    <xdr:to>
      <xdr:col>46</xdr:col>
      <xdr:colOff>38100</xdr:colOff>
      <xdr:row>56</xdr:row>
      <xdr:rowOff>130810</xdr:rowOff>
    </xdr:to>
    <xdr:sp macro="" textlink="">
      <xdr:nvSpPr>
        <xdr:cNvPr id="218" name="楕円 217"/>
        <xdr:cNvSpPr/>
      </xdr:nvSpPr>
      <xdr:spPr>
        <a:xfrm>
          <a:off x="8699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60960</xdr:rowOff>
    </xdr:from>
    <xdr:to>
      <xdr:col>50</xdr:col>
      <xdr:colOff>114300</xdr:colOff>
      <xdr:row>56</xdr:row>
      <xdr:rowOff>80010</xdr:rowOff>
    </xdr:to>
    <xdr:cxnSp macro="">
      <xdr:nvCxnSpPr>
        <xdr:cNvPr id="219" name="直線コネクタ 218"/>
        <xdr:cNvCxnSpPr/>
      </xdr:nvCxnSpPr>
      <xdr:spPr>
        <a:xfrm flipV="1">
          <a:off x="8750300" y="949071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20" name="n_1ave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1" name="n_2aveValue【体育館・プール】&#10;一人当たり面積"/>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128287</xdr:rowOff>
    </xdr:from>
    <xdr:ext cx="469744" cy="259045"/>
    <xdr:sp macro="" textlink="">
      <xdr:nvSpPr>
        <xdr:cNvPr id="222" name="n_1mainValue【体育館・プール】&#10;一人当たり面積"/>
        <xdr:cNvSpPr txBox="1"/>
      </xdr:nvSpPr>
      <xdr:spPr>
        <a:xfrm>
          <a:off x="9391727" y="921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147337</xdr:rowOff>
    </xdr:from>
    <xdr:ext cx="469744" cy="259045"/>
    <xdr:sp macro="" textlink="">
      <xdr:nvSpPr>
        <xdr:cNvPr id="223" name="n_2mainValue【体育館・プール】&#10;一人当たり面積"/>
        <xdr:cNvSpPr txBox="1"/>
      </xdr:nvSpPr>
      <xdr:spPr>
        <a:xfrm>
          <a:off x="8515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62" name="楕円 261"/>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263" name="【福祉施設】&#10;有形固定資産減価償却率該当値テキスト"/>
        <xdr:cNvSpPr txBox="1"/>
      </xdr:nvSpPr>
      <xdr:spPr>
        <a:xfrm>
          <a:off x="4673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264" name="楕円 263"/>
        <xdr:cNvSpPr/>
      </xdr:nvSpPr>
      <xdr:spPr>
        <a:xfrm>
          <a:off x="3746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43814</xdr:rowOff>
    </xdr:to>
    <xdr:cxnSp macro="">
      <xdr:nvCxnSpPr>
        <xdr:cNvPr id="265" name="直線コネクタ 264"/>
        <xdr:cNvCxnSpPr/>
      </xdr:nvCxnSpPr>
      <xdr:spPr>
        <a:xfrm flipV="1">
          <a:off x="3797300" y="1403985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266" name="楕円 265"/>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81914</xdr:rowOff>
    </xdr:to>
    <xdr:cxnSp macro="">
      <xdr:nvCxnSpPr>
        <xdr:cNvPr id="267" name="直線コネクタ 266"/>
        <xdr:cNvCxnSpPr/>
      </xdr:nvCxnSpPr>
      <xdr:spPr>
        <a:xfrm flipV="1">
          <a:off x="2908300" y="14102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8"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9"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111141</xdr:rowOff>
    </xdr:from>
    <xdr:ext cx="405111" cy="259045"/>
    <xdr:sp macro="" textlink="">
      <xdr:nvSpPr>
        <xdr:cNvPr id="270" name="n_1mainValue【福祉施設】&#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149241</xdr:rowOff>
    </xdr:from>
    <xdr:ext cx="405111" cy="259045"/>
    <xdr:sp macro="" textlink="">
      <xdr:nvSpPr>
        <xdr:cNvPr id="271" name="n_2mainValue【福祉施設】&#10;有形固定資産減価償却率"/>
        <xdr:cNvSpPr txBox="1"/>
      </xdr:nvSpPr>
      <xdr:spPr>
        <a:xfrm>
          <a:off x="2705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07" name="楕円 306"/>
        <xdr:cNvSpPr/>
      </xdr:nvSpPr>
      <xdr:spPr>
        <a:xfrm>
          <a:off x="104267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151401</xdr:rowOff>
    </xdr:from>
    <xdr:ext cx="469744" cy="259045"/>
    <xdr:sp macro="" textlink="">
      <xdr:nvSpPr>
        <xdr:cNvPr id="308" name="【福祉施設】&#10;一人当たり面積該当値テキスト"/>
        <xdr:cNvSpPr txBox="1"/>
      </xdr:nvSpPr>
      <xdr:spPr>
        <a:xfrm>
          <a:off x="10515600" y="1455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65024</xdr:rowOff>
    </xdr:from>
    <xdr:to>
      <xdr:col>50</xdr:col>
      <xdr:colOff>165100</xdr:colOff>
      <xdr:row>85</xdr:row>
      <xdr:rowOff>166624</xdr:rowOff>
    </xdr:to>
    <xdr:sp macro="" textlink="">
      <xdr:nvSpPr>
        <xdr:cNvPr id="309" name="楕円 308"/>
        <xdr:cNvSpPr/>
      </xdr:nvSpPr>
      <xdr:spPr>
        <a:xfrm>
          <a:off x="9588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115824</xdr:rowOff>
    </xdr:from>
    <xdr:to>
      <xdr:col>55</xdr:col>
      <xdr:colOff>0</xdr:colOff>
      <xdr:row>85</xdr:row>
      <xdr:rowOff>115824</xdr:rowOff>
    </xdr:to>
    <xdr:cxnSp macro="">
      <xdr:nvCxnSpPr>
        <xdr:cNvPr id="310" name="直線コネクタ 309"/>
        <xdr:cNvCxnSpPr/>
      </xdr:nvCxnSpPr>
      <xdr:spPr>
        <a:xfrm>
          <a:off x="9639300" y="146890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65024</xdr:rowOff>
    </xdr:from>
    <xdr:to>
      <xdr:col>46</xdr:col>
      <xdr:colOff>38100</xdr:colOff>
      <xdr:row>85</xdr:row>
      <xdr:rowOff>166624</xdr:rowOff>
    </xdr:to>
    <xdr:sp macro="" textlink="">
      <xdr:nvSpPr>
        <xdr:cNvPr id="311" name="楕円 310"/>
        <xdr:cNvSpPr/>
      </xdr:nvSpPr>
      <xdr:spPr>
        <a:xfrm>
          <a:off x="8699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115824</xdr:rowOff>
    </xdr:from>
    <xdr:to>
      <xdr:col>50</xdr:col>
      <xdr:colOff>114300</xdr:colOff>
      <xdr:row>85</xdr:row>
      <xdr:rowOff>115824</xdr:rowOff>
    </xdr:to>
    <xdr:cxnSp macro="">
      <xdr:nvCxnSpPr>
        <xdr:cNvPr id="312" name="直線コネクタ 311"/>
        <xdr:cNvCxnSpPr/>
      </xdr:nvCxnSpPr>
      <xdr:spPr>
        <a:xfrm>
          <a:off x="8750300" y="14689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157751</xdr:rowOff>
    </xdr:from>
    <xdr:ext cx="469744" cy="259045"/>
    <xdr:sp macro="" textlink="">
      <xdr:nvSpPr>
        <xdr:cNvPr id="315" name="n_1mainValue【福祉施設】&#10;一人当たり面積"/>
        <xdr:cNvSpPr txBox="1"/>
      </xdr:nvSpPr>
      <xdr:spPr>
        <a:xfrm>
          <a:off x="93917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157751</xdr:rowOff>
    </xdr:from>
    <xdr:ext cx="469744" cy="259045"/>
    <xdr:sp macro="" textlink="">
      <xdr:nvSpPr>
        <xdr:cNvPr id="316" name="n_2mainValue【福祉施設】&#10;一人当たり面積"/>
        <xdr:cNvSpPr txBox="1"/>
      </xdr:nvSpPr>
      <xdr:spPr>
        <a:xfrm>
          <a:off x="8515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7"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84182</xdr:rowOff>
    </xdr:from>
    <xdr:to>
      <xdr:col>24</xdr:col>
      <xdr:colOff>114300</xdr:colOff>
      <xdr:row>104</xdr:row>
      <xdr:rowOff>14332</xdr:rowOff>
    </xdr:to>
    <xdr:sp macro="" textlink="">
      <xdr:nvSpPr>
        <xdr:cNvPr id="356" name="楕円 355"/>
        <xdr:cNvSpPr/>
      </xdr:nvSpPr>
      <xdr:spPr>
        <a:xfrm>
          <a:off x="45847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107059</xdr:rowOff>
    </xdr:from>
    <xdr:ext cx="405111" cy="259045"/>
    <xdr:sp macro="" textlink="">
      <xdr:nvSpPr>
        <xdr:cNvPr id="357" name="【市民会館】&#10;有形固定資産減価償却率該当値テキスト"/>
        <xdr:cNvSpPr txBox="1"/>
      </xdr:nvSpPr>
      <xdr:spPr>
        <a:xfrm>
          <a:off x="4673600" y="175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120106</xdr:rowOff>
    </xdr:from>
    <xdr:to>
      <xdr:col>20</xdr:col>
      <xdr:colOff>38100</xdr:colOff>
      <xdr:row>104</xdr:row>
      <xdr:rowOff>50256</xdr:rowOff>
    </xdr:to>
    <xdr:sp macro="" textlink="">
      <xdr:nvSpPr>
        <xdr:cNvPr id="358" name="楕円 357"/>
        <xdr:cNvSpPr/>
      </xdr:nvSpPr>
      <xdr:spPr>
        <a:xfrm>
          <a:off x="3746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134982</xdr:rowOff>
    </xdr:from>
    <xdr:to>
      <xdr:col>24</xdr:col>
      <xdr:colOff>63500</xdr:colOff>
      <xdr:row>103</xdr:row>
      <xdr:rowOff>170906</xdr:rowOff>
    </xdr:to>
    <xdr:cxnSp macro="">
      <xdr:nvCxnSpPr>
        <xdr:cNvPr id="359" name="直線コネクタ 358"/>
        <xdr:cNvCxnSpPr/>
      </xdr:nvCxnSpPr>
      <xdr:spPr>
        <a:xfrm flipV="1">
          <a:off x="3797300" y="177943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156029</xdr:rowOff>
    </xdr:from>
    <xdr:to>
      <xdr:col>15</xdr:col>
      <xdr:colOff>101600</xdr:colOff>
      <xdr:row>104</xdr:row>
      <xdr:rowOff>86179</xdr:rowOff>
    </xdr:to>
    <xdr:sp macro="" textlink="">
      <xdr:nvSpPr>
        <xdr:cNvPr id="360" name="楕円 359"/>
        <xdr:cNvSpPr/>
      </xdr:nvSpPr>
      <xdr:spPr>
        <a:xfrm>
          <a:off x="2857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170906</xdr:rowOff>
    </xdr:from>
    <xdr:to>
      <xdr:col>19</xdr:col>
      <xdr:colOff>177800</xdr:colOff>
      <xdr:row>104</xdr:row>
      <xdr:rowOff>35379</xdr:rowOff>
    </xdr:to>
    <xdr:cxnSp macro="">
      <xdr:nvCxnSpPr>
        <xdr:cNvPr id="361" name="直線コネクタ 360"/>
        <xdr:cNvCxnSpPr/>
      </xdr:nvCxnSpPr>
      <xdr:spPr>
        <a:xfrm flipV="1">
          <a:off x="2908300" y="178302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2"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63"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41383</xdr:rowOff>
    </xdr:from>
    <xdr:ext cx="405111" cy="259045"/>
    <xdr:sp macro="" textlink="">
      <xdr:nvSpPr>
        <xdr:cNvPr id="364" name="n_1mainValue【市民会館】&#10;有形固定資産減価償却率"/>
        <xdr:cNvSpPr txBox="1"/>
      </xdr:nvSpPr>
      <xdr:spPr>
        <a:xfrm>
          <a:off x="3582044"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65" name="n_2main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94"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113030</xdr:rowOff>
    </xdr:from>
    <xdr:to>
      <xdr:col>55</xdr:col>
      <xdr:colOff>50800</xdr:colOff>
      <xdr:row>105</xdr:row>
      <xdr:rowOff>43180</xdr:rowOff>
    </xdr:to>
    <xdr:sp macro="" textlink="">
      <xdr:nvSpPr>
        <xdr:cNvPr id="403" name="楕円 402"/>
        <xdr:cNvSpPr/>
      </xdr:nvSpPr>
      <xdr:spPr>
        <a:xfrm>
          <a:off x="10426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135907</xdr:rowOff>
    </xdr:from>
    <xdr:ext cx="469744" cy="259045"/>
    <xdr:sp macro="" textlink="">
      <xdr:nvSpPr>
        <xdr:cNvPr id="404" name="【市民会館】&#10;一人当たり面積該当値テキスト"/>
        <xdr:cNvSpPr txBox="1"/>
      </xdr:nvSpPr>
      <xdr:spPr>
        <a:xfrm>
          <a:off x="10515600"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113030</xdr:rowOff>
    </xdr:from>
    <xdr:to>
      <xdr:col>50</xdr:col>
      <xdr:colOff>165100</xdr:colOff>
      <xdr:row>105</xdr:row>
      <xdr:rowOff>43180</xdr:rowOff>
    </xdr:to>
    <xdr:sp macro="" textlink="">
      <xdr:nvSpPr>
        <xdr:cNvPr id="405" name="楕円 404"/>
        <xdr:cNvSpPr/>
      </xdr:nvSpPr>
      <xdr:spPr>
        <a:xfrm>
          <a:off x="9588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163830</xdr:rowOff>
    </xdr:from>
    <xdr:to>
      <xdr:col>55</xdr:col>
      <xdr:colOff>0</xdr:colOff>
      <xdr:row>104</xdr:row>
      <xdr:rowOff>163830</xdr:rowOff>
    </xdr:to>
    <xdr:cxnSp macro="">
      <xdr:nvCxnSpPr>
        <xdr:cNvPr id="406" name="直線コネクタ 405"/>
        <xdr:cNvCxnSpPr/>
      </xdr:nvCxnSpPr>
      <xdr:spPr>
        <a:xfrm>
          <a:off x="9639300" y="17994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07" name="楕円 406"/>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163830</xdr:rowOff>
    </xdr:from>
    <xdr:to>
      <xdr:col>50</xdr:col>
      <xdr:colOff>114300</xdr:colOff>
      <xdr:row>104</xdr:row>
      <xdr:rowOff>167639</xdr:rowOff>
    </xdr:to>
    <xdr:cxnSp macro="">
      <xdr:nvCxnSpPr>
        <xdr:cNvPr id="408" name="直線コネクタ 407"/>
        <xdr:cNvCxnSpPr/>
      </xdr:nvCxnSpPr>
      <xdr:spPr>
        <a:xfrm flipV="1">
          <a:off x="8750300" y="17994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41927</xdr:rowOff>
    </xdr:from>
    <xdr:ext cx="469744" cy="259045"/>
    <xdr:sp macro="" textlink="">
      <xdr:nvSpPr>
        <xdr:cNvPr id="409"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83838</xdr:rowOff>
    </xdr:from>
    <xdr:ext cx="469744" cy="259045"/>
    <xdr:sp macro="" textlink="">
      <xdr:nvSpPr>
        <xdr:cNvPr id="410" name="n_2aveValue【市民会館】&#10;一人当たり面積"/>
        <xdr:cNvSpPr txBox="1"/>
      </xdr:nvSpPr>
      <xdr:spPr>
        <a:xfrm>
          <a:off x="8515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59707</xdr:rowOff>
    </xdr:from>
    <xdr:ext cx="469744" cy="259045"/>
    <xdr:sp macro="" textlink="">
      <xdr:nvSpPr>
        <xdr:cNvPr id="411" name="n_1mainValue【市民会館】&#10;一人当たり面積"/>
        <xdr:cNvSpPr txBox="1"/>
      </xdr:nvSpPr>
      <xdr:spPr>
        <a:xfrm>
          <a:off x="93917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12" name="n_2mainValue【市民会館】&#10;一人当たり面積"/>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43"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170724</xdr:rowOff>
    </xdr:from>
    <xdr:to>
      <xdr:col>85</xdr:col>
      <xdr:colOff>177800</xdr:colOff>
      <xdr:row>37</xdr:row>
      <xdr:rowOff>100874</xdr:rowOff>
    </xdr:to>
    <xdr:sp macro="" textlink="">
      <xdr:nvSpPr>
        <xdr:cNvPr id="452" name="楕円 451"/>
        <xdr:cNvSpPr/>
      </xdr:nvSpPr>
      <xdr:spPr>
        <a:xfrm>
          <a:off x="162687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149151</xdr:rowOff>
    </xdr:from>
    <xdr:ext cx="405111" cy="259045"/>
    <xdr:sp macro="" textlink="">
      <xdr:nvSpPr>
        <xdr:cNvPr id="453" name="【一般廃棄物処理施設】&#10;有形固定資産減価償却率該当値テキスト"/>
        <xdr:cNvSpPr txBox="1"/>
      </xdr:nvSpPr>
      <xdr:spPr>
        <a:xfrm>
          <a:off x="16357600" y="632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454" name="楕円 453"/>
        <xdr:cNvSpPr/>
      </xdr:nvSpPr>
      <xdr:spPr>
        <a:xfrm>
          <a:off x="15430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50074</xdr:rowOff>
    </xdr:from>
    <xdr:to>
      <xdr:col>85</xdr:col>
      <xdr:colOff>127000</xdr:colOff>
      <xdr:row>37</xdr:row>
      <xdr:rowOff>134983</xdr:rowOff>
    </xdr:to>
    <xdr:cxnSp macro="">
      <xdr:nvCxnSpPr>
        <xdr:cNvPr id="455" name="直線コネクタ 454"/>
        <xdr:cNvCxnSpPr/>
      </xdr:nvCxnSpPr>
      <xdr:spPr>
        <a:xfrm flipV="1">
          <a:off x="15481300" y="639372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126637</xdr:rowOff>
    </xdr:from>
    <xdr:to>
      <xdr:col>76</xdr:col>
      <xdr:colOff>165100</xdr:colOff>
      <xdr:row>38</xdr:row>
      <xdr:rowOff>56787</xdr:rowOff>
    </xdr:to>
    <xdr:sp macro="" textlink="">
      <xdr:nvSpPr>
        <xdr:cNvPr id="456" name="楕円 455"/>
        <xdr:cNvSpPr/>
      </xdr:nvSpPr>
      <xdr:spPr>
        <a:xfrm>
          <a:off x="14541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38</xdr:row>
      <xdr:rowOff>5987</xdr:rowOff>
    </xdr:to>
    <xdr:cxnSp macro="">
      <xdr:nvCxnSpPr>
        <xdr:cNvPr id="457" name="直線コネクタ 456"/>
        <xdr:cNvCxnSpPr/>
      </xdr:nvCxnSpPr>
      <xdr:spPr>
        <a:xfrm flipV="1">
          <a:off x="14592300" y="64786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458"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59"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5460</xdr:rowOff>
    </xdr:from>
    <xdr:ext cx="405111" cy="259045"/>
    <xdr:sp macro="" textlink="">
      <xdr:nvSpPr>
        <xdr:cNvPr id="460" name="n_1mainValue【一般廃棄物処理施設】&#10;有形固定資産減価償却率"/>
        <xdr:cNvSpPr txBox="1"/>
      </xdr:nvSpPr>
      <xdr:spPr>
        <a:xfrm>
          <a:off x="15266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461" name="n_2mainValue【一般廃棄物処理施設】&#10;有形固定資産減価償却率"/>
        <xdr:cNvSpPr txBox="1"/>
      </xdr:nvSpPr>
      <xdr:spPr>
        <a:xfrm>
          <a:off x="14389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5" name="直線コネクタ 484"/>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6"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7" name="直線コネクタ 486"/>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8"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9" name="直線コネクタ 488"/>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90"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91" name="フローチャート: 判断 490"/>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92" name="フローチャート: 判断 491"/>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3" name="フローチャート: 判断 492"/>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13566</xdr:rowOff>
    </xdr:from>
    <xdr:to>
      <xdr:col>116</xdr:col>
      <xdr:colOff>114300</xdr:colOff>
      <xdr:row>37</xdr:row>
      <xdr:rowOff>115166</xdr:rowOff>
    </xdr:to>
    <xdr:sp macro="" textlink="">
      <xdr:nvSpPr>
        <xdr:cNvPr id="499" name="楕円 498"/>
        <xdr:cNvSpPr/>
      </xdr:nvSpPr>
      <xdr:spPr>
        <a:xfrm>
          <a:off x="22110700" y="63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36443</xdr:rowOff>
    </xdr:from>
    <xdr:ext cx="599010" cy="259045"/>
    <xdr:sp macro="" textlink="">
      <xdr:nvSpPr>
        <xdr:cNvPr id="500" name="【一般廃棄物処理施設】&#10;一人当たり有形固定資産（償却資産）額該当値テキスト"/>
        <xdr:cNvSpPr txBox="1"/>
      </xdr:nvSpPr>
      <xdr:spPr>
        <a:xfrm>
          <a:off x="22199600" y="620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78473</xdr:rowOff>
    </xdr:from>
    <xdr:to>
      <xdr:col>112</xdr:col>
      <xdr:colOff>38100</xdr:colOff>
      <xdr:row>38</xdr:row>
      <xdr:rowOff>8623</xdr:rowOff>
    </xdr:to>
    <xdr:sp macro="" textlink="">
      <xdr:nvSpPr>
        <xdr:cNvPr id="501" name="楕円 500"/>
        <xdr:cNvSpPr/>
      </xdr:nvSpPr>
      <xdr:spPr>
        <a:xfrm>
          <a:off x="21272500" y="64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64366</xdr:rowOff>
    </xdr:from>
    <xdr:to>
      <xdr:col>116</xdr:col>
      <xdr:colOff>63500</xdr:colOff>
      <xdr:row>37</xdr:row>
      <xdr:rowOff>129273</xdr:rowOff>
    </xdr:to>
    <xdr:cxnSp macro="">
      <xdr:nvCxnSpPr>
        <xdr:cNvPr id="502" name="直線コネクタ 501"/>
        <xdr:cNvCxnSpPr/>
      </xdr:nvCxnSpPr>
      <xdr:spPr>
        <a:xfrm flipV="1">
          <a:off x="21323300" y="6408016"/>
          <a:ext cx="838200" cy="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82596</xdr:rowOff>
    </xdr:from>
    <xdr:to>
      <xdr:col>107</xdr:col>
      <xdr:colOff>101600</xdr:colOff>
      <xdr:row>38</xdr:row>
      <xdr:rowOff>12746</xdr:rowOff>
    </xdr:to>
    <xdr:sp macro="" textlink="">
      <xdr:nvSpPr>
        <xdr:cNvPr id="503" name="楕円 502"/>
        <xdr:cNvSpPr/>
      </xdr:nvSpPr>
      <xdr:spPr>
        <a:xfrm>
          <a:off x="20383500" y="64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129273</xdr:rowOff>
    </xdr:from>
    <xdr:to>
      <xdr:col>111</xdr:col>
      <xdr:colOff>177800</xdr:colOff>
      <xdr:row>37</xdr:row>
      <xdr:rowOff>133396</xdr:rowOff>
    </xdr:to>
    <xdr:cxnSp macro="">
      <xdr:nvCxnSpPr>
        <xdr:cNvPr id="504" name="直線コネクタ 503"/>
        <xdr:cNvCxnSpPr/>
      </xdr:nvCxnSpPr>
      <xdr:spPr>
        <a:xfrm flipV="1">
          <a:off x="20434300" y="6472923"/>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505"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140583</xdr:rowOff>
    </xdr:from>
    <xdr:ext cx="534377" cy="259045"/>
    <xdr:sp macro="" textlink="">
      <xdr:nvSpPr>
        <xdr:cNvPr id="506" name="n_2aveValue【一般廃棄物処理施設】&#10;一人当たり有形固定資産（償却資産）額"/>
        <xdr:cNvSpPr txBox="1"/>
      </xdr:nvSpPr>
      <xdr:spPr>
        <a:xfrm>
          <a:off x="20167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25150</xdr:rowOff>
    </xdr:from>
    <xdr:ext cx="599010" cy="259045"/>
    <xdr:sp macro="" textlink="">
      <xdr:nvSpPr>
        <xdr:cNvPr id="507" name="n_1mainValue【一般廃棄物処理施設】&#10;一人当たり有形固定資産（償却資産）額"/>
        <xdr:cNvSpPr txBox="1"/>
      </xdr:nvSpPr>
      <xdr:spPr>
        <a:xfrm>
          <a:off x="21011095" y="619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29273</xdr:rowOff>
    </xdr:from>
    <xdr:ext cx="534377" cy="259045"/>
    <xdr:sp macro="" textlink="">
      <xdr:nvSpPr>
        <xdr:cNvPr id="508" name="n_2mainValue【一般廃棄物処理施設】&#10;一人当たり有形固定資産（償却資産）額"/>
        <xdr:cNvSpPr txBox="1"/>
      </xdr:nvSpPr>
      <xdr:spPr>
        <a:xfrm>
          <a:off x="20167111" y="62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50" name="直線コネクタ 54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5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52" name="直線コネクタ 55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5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54" name="直線コネクタ 55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555"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56" name="フローチャート: 判断 55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57" name="フローチャート: 判断 55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58" name="フローチャート: 判断 557"/>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564" name="楕円 563"/>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114316</xdr:rowOff>
    </xdr:from>
    <xdr:ext cx="405111" cy="259045"/>
    <xdr:sp macro="" textlink="">
      <xdr:nvSpPr>
        <xdr:cNvPr id="565" name="【消防施設】&#10;有形固定資産減価償却率該当値テキスト"/>
        <xdr:cNvSpPr txBox="1"/>
      </xdr:nvSpPr>
      <xdr:spPr>
        <a:xfrm>
          <a:off x="16357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566" name="楕円 565"/>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82</xdr:row>
      <xdr:rowOff>15239</xdr:rowOff>
    </xdr:to>
    <xdr:cxnSp macro="">
      <xdr:nvCxnSpPr>
        <xdr:cNvPr id="567" name="直線コネクタ 566"/>
        <xdr:cNvCxnSpPr/>
      </xdr:nvCxnSpPr>
      <xdr:spPr>
        <a:xfrm>
          <a:off x="15481300" y="139941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109764</xdr:rowOff>
    </xdr:from>
    <xdr:to>
      <xdr:col>76</xdr:col>
      <xdr:colOff>165100</xdr:colOff>
      <xdr:row>82</xdr:row>
      <xdr:rowOff>39914</xdr:rowOff>
    </xdr:to>
    <xdr:sp macro="" textlink="">
      <xdr:nvSpPr>
        <xdr:cNvPr id="568" name="楕円 567"/>
        <xdr:cNvSpPr/>
      </xdr:nvSpPr>
      <xdr:spPr>
        <a:xfrm>
          <a:off x="14541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106680</xdr:rowOff>
    </xdr:from>
    <xdr:to>
      <xdr:col>81</xdr:col>
      <xdr:colOff>50800</xdr:colOff>
      <xdr:row>81</xdr:row>
      <xdr:rowOff>160564</xdr:rowOff>
    </xdr:to>
    <xdr:cxnSp macro="">
      <xdr:nvCxnSpPr>
        <xdr:cNvPr id="569" name="直線コネクタ 568"/>
        <xdr:cNvCxnSpPr/>
      </xdr:nvCxnSpPr>
      <xdr:spPr>
        <a:xfrm flipV="1">
          <a:off x="14592300" y="1399413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570"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571"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148607</xdr:rowOff>
    </xdr:from>
    <xdr:ext cx="405111" cy="259045"/>
    <xdr:sp macro="" textlink="">
      <xdr:nvSpPr>
        <xdr:cNvPr id="572" name="n_1main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31041</xdr:rowOff>
    </xdr:from>
    <xdr:ext cx="405111" cy="259045"/>
    <xdr:sp macro="" textlink="">
      <xdr:nvSpPr>
        <xdr:cNvPr id="573" name="n_2mainValue【消防施設】&#10;有形固定資産減価償却率"/>
        <xdr:cNvSpPr txBox="1"/>
      </xdr:nvSpPr>
      <xdr:spPr>
        <a:xfrm>
          <a:off x="14389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4" name="直線コネクタ 5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5" name="テキスト ボックス 5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6" name="直線コネクタ 5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7" name="テキスト ボックス 5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8" name="直線コネクタ 5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9" name="テキスト ボックス 5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0" name="直線コネクタ 5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1" name="テキスト ボックス 5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95" name="直線コネクタ 594"/>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96"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97" name="直線コネクタ 59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98"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99" name="直線コネクタ 598"/>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00"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1" name="フローチャート: 判断 600"/>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02" name="フローチャート: 判断 601"/>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03" name="フローチャート: 判断 602"/>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09" name="楕円 608"/>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83329</xdr:rowOff>
    </xdr:from>
    <xdr:ext cx="469744" cy="259045"/>
    <xdr:sp macro="" textlink="">
      <xdr:nvSpPr>
        <xdr:cNvPr id="610" name="【消防施設】&#10;一人当たり面積該当値テキスト"/>
        <xdr:cNvSpPr txBox="1"/>
      </xdr:nvSpPr>
      <xdr:spPr>
        <a:xfrm>
          <a:off x="22199600" y="1431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611" name="楕円 610"/>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111252</xdr:rowOff>
    </xdr:to>
    <xdr:cxnSp macro="">
      <xdr:nvCxnSpPr>
        <xdr:cNvPr id="612" name="直線コネクタ 611"/>
        <xdr:cNvCxnSpPr/>
      </xdr:nvCxnSpPr>
      <xdr:spPr>
        <a:xfrm>
          <a:off x="21323300" y="14485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13" name="楕円 612"/>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85</xdr:row>
      <xdr:rowOff>49530</xdr:rowOff>
    </xdr:to>
    <xdr:cxnSp macro="">
      <xdr:nvCxnSpPr>
        <xdr:cNvPr id="614" name="直線コネクタ 613"/>
        <xdr:cNvCxnSpPr/>
      </xdr:nvCxnSpPr>
      <xdr:spPr>
        <a:xfrm flipV="1">
          <a:off x="20434300" y="14485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15"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16"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151147</xdr:rowOff>
    </xdr:from>
    <xdr:ext cx="469744" cy="259045"/>
    <xdr:sp macro="" textlink="">
      <xdr:nvSpPr>
        <xdr:cNvPr id="617" name="n_1main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18" name="n_2mainValue【消防施設】&#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44" name="直線コネクタ 64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4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46" name="直線コネクタ 64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4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48" name="直線コネクタ 64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4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50" name="フローチャート: 判断 64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51" name="フローチャート: 判断 65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52" name="フローチャート: 判断 65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142966</xdr:rowOff>
    </xdr:from>
    <xdr:to>
      <xdr:col>85</xdr:col>
      <xdr:colOff>177800</xdr:colOff>
      <xdr:row>103</xdr:row>
      <xdr:rowOff>73116</xdr:rowOff>
    </xdr:to>
    <xdr:sp macro="" textlink="">
      <xdr:nvSpPr>
        <xdr:cNvPr id="658" name="楕円 657"/>
        <xdr:cNvSpPr/>
      </xdr:nvSpPr>
      <xdr:spPr>
        <a:xfrm>
          <a:off x="162687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165843</xdr:rowOff>
    </xdr:from>
    <xdr:ext cx="405111" cy="259045"/>
    <xdr:sp macro="" textlink="">
      <xdr:nvSpPr>
        <xdr:cNvPr id="659" name="【庁舎】&#10;有形固定資産減価償却率該当値テキスト"/>
        <xdr:cNvSpPr txBox="1"/>
      </xdr:nvSpPr>
      <xdr:spPr>
        <a:xfrm>
          <a:off x="16357600" y="174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660" name="楕円 659"/>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22316</xdr:rowOff>
    </xdr:from>
    <xdr:to>
      <xdr:col>85</xdr:col>
      <xdr:colOff>127000</xdr:colOff>
      <xdr:row>103</xdr:row>
      <xdr:rowOff>53339</xdr:rowOff>
    </xdr:to>
    <xdr:cxnSp macro="">
      <xdr:nvCxnSpPr>
        <xdr:cNvPr id="661" name="直線コネクタ 660"/>
        <xdr:cNvCxnSpPr/>
      </xdr:nvCxnSpPr>
      <xdr:spPr>
        <a:xfrm flipV="1">
          <a:off x="15481300" y="176816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35198</xdr:rowOff>
    </xdr:from>
    <xdr:to>
      <xdr:col>76</xdr:col>
      <xdr:colOff>165100</xdr:colOff>
      <xdr:row>103</xdr:row>
      <xdr:rowOff>136798</xdr:rowOff>
    </xdr:to>
    <xdr:sp macro="" textlink="">
      <xdr:nvSpPr>
        <xdr:cNvPr id="662" name="楕円 661"/>
        <xdr:cNvSpPr/>
      </xdr:nvSpPr>
      <xdr:spPr>
        <a:xfrm>
          <a:off x="14541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103</xdr:row>
      <xdr:rowOff>85998</xdr:rowOff>
    </xdr:to>
    <xdr:cxnSp macro="">
      <xdr:nvCxnSpPr>
        <xdr:cNvPr id="663" name="直線コネクタ 662"/>
        <xdr:cNvCxnSpPr/>
      </xdr:nvCxnSpPr>
      <xdr:spPr>
        <a:xfrm flipV="1">
          <a:off x="14592300" y="177126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664"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665"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666" name="n_1mainValue【庁舎】&#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127925</xdr:rowOff>
    </xdr:from>
    <xdr:ext cx="405111" cy="259045"/>
    <xdr:sp macro="" textlink="">
      <xdr:nvSpPr>
        <xdr:cNvPr id="667" name="n_2mainValue【庁舎】&#10;有形固定資産減価償却率"/>
        <xdr:cNvSpPr txBox="1"/>
      </xdr:nvSpPr>
      <xdr:spPr>
        <a:xfrm>
          <a:off x="143897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8" name="テキスト ボックス 6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92" name="直線コネクタ 691"/>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93"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94" name="直線コネクタ 693"/>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95"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96" name="直線コネクタ 695"/>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97"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98" name="フローチャート: 判断 697"/>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99" name="フローチャート: 判断 698"/>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00" name="フローチャート: 判断 699"/>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706" name="楕円 705"/>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154957</xdr:rowOff>
    </xdr:from>
    <xdr:ext cx="469744" cy="259045"/>
    <xdr:sp macro="" textlink="">
      <xdr:nvSpPr>
        <xdr:cNvPr id="707" name="【庁舎】&#10;一人当たり面積該当値テキスト"/>
        <xdr:cNvSpPr txBox="1"/>
      </xdr:nvSpPr>
      <xdr:spPr>
        <a:xfrm>
          <a:off x="22199600"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708" name="楕円 707"/>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15239</xdr:rowOff>
    </xdr:to>
    <xdr:cxnSp macro="">
      <xdr:nvCxnSpPr>
        <xdr:cNvPr id="709" name="直線コネクタ 708"/>
        <xdr:cNvCxnSpPr/>
      </xdr:nvCxnSpPr>
      <xdr:spPr>
        <a:xfrm flipV="1">
          <a:off x="21323300" y="183565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10" name="楕円 709"/>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15239</xdr:rowOff>
    </xdr:from>
    <xdr:to>
      <xdr:col>111</xdr:col>
      <xdr:colOff>177800</xdr:colOff>
      <xdr:row>107</xdr:row>
      <xdr:rowOff>19050</xdr:rowOff>
    </xdr:to>
    <xdr:cxnSp macro="">
      <xdr:nvCxnSpPr>
        <xdr:cNvPr id="711" name="直線コネクタ 710"/>
        <xdr:cNvCxnSpPr/>
      </xdr:nvCxnSpPr>
      <xdr:spPr>
        <a:xfrm flipV="1">
          <a:off x="20434300" y="18360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712"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713" name="n_2ave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82566</xdr:rowOff>
    </xdr:from>
    <xdr:ext cx="469744" cy="259045"/>
    <xdr:sp macro="" textlink="">
      <xdr:nvSpPr>
        <xdr:cNvPr id="714" name="n_1mainValue【庁舎】&#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86377</xdr:rowOff>
    </xdr:from>
    <xdr:ext cx="469744" cy="259045"/>
    <xdr:sp macro="" textlink="">
      <xdr:nvSpPr>
        <xdr:cNvPr id="715" name="n_2mainValue【庁舎】&#10;一人当たり面積"/>
        <xdr:cNvSpPr txBox="1"/>
      </xdr:nvSpPr>
      <xdr:spPr>
        <a:xfrm>
          <a:off x="20199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類似団体と比較して、有形固定資産減価償却率が特に低くなっている施設類型は、「港湾・漁港」、「公民館」である。</a:t>
          </a:r>
        </a:p>
        <a:p>
          <a:r>
            <a:rPr kumimoji="1" lang="ja-JP" altLang="en-US" sz="1200">
              <a:latin typeface="ＭＳ Ｐゴシック" panose="020B0600070205080204" pitchFamily="50" charset="-128"/>
              <a:ea typeface="ＭＳ Ｐゴシック" panose="020B0600070205080204" pitchFamily="50" charset="-128"/>
            </a:rPr>
            <a:t>　港湾・漁港については、平成２７年度にＣＦＳの外壁改修工事を実施している。そのため、類似団体と比較して、有形固定資産減価償却率が低い水準となっている。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公民館は、過去数年間にわたって老朽化した施設の建替や解体を実施しており、その結果として類似団体と比較して、有形固定資産減価償却率が低い水準となっている。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類似団体と比較して、一人当たり面積が特に高くなっている施設類型は、「公営住宅」、「体育館・プール」である。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両施設類型とも、老朽化した施設が多く、今後修繕費や更新費用が増大することが予想される。そのため、予防保全型の維持管理手法を導入することで、施設の安全性の確保と、財政負担の平準化及び抑制に努めるとともに、今後の人口減少などを踏まえた将来需要を想定しながら、施設の統廃合や管理戸数の適正化を検討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66,558
65,746
251.41
28,717,509
27,134,222
1,470,017
15,931,159
20,260,991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電力事業者等からの固定資産税収入の割合が大きく、昭和６３年の原子力発電所への固定資産税の課税開始から財政力指数が</a:t>
          </a:r>
          <a:r>
            <a:rPr lang="en-US" altLang="ja-JP" sz="1100" b="0" i="0" baseline="0">
              <a:solidFill>
                <a:schemeClr val="dk1"/>
              </a:solidFill>
              <a:latin typeface="ＭＳ Ｐゴシック" pitchFamily="50" charset="-128"/>
              <a:ea typeface="ＭＳ Ｐゴシック" pitchFamily="50" charset="-128"/>
              <a:cs typeface="+mn-cs"/>
            </a:rPr>
            <a:t>1.00</a:t>
          </a:r>
          <a:r>
            <a:rPr lang="ja-JP" altLang="ja-JP" sz="1100" b="0" i="0" baseline="0">
              <a:solidFill>
                <a:schemeClr val="dk1"/>
              </a:solidFill>
              <a:latin typeface="ＭＳ Ｐゴシック" pitchFamily="50" charset="-128"/>
              <a:ea typeface="ＭＳ Ｐゴシック" pitchFamily="50" charset="-128"/>
              <a:cs typeface="+mn-cs"/>
            </a:rPr>
            <a:t>を超え不交付団体となっていたが、減価償却による税収入の減少などにより、財政力指数が</a:t>
          </a:r>
          <a:r>
            <a:rPr lang="en-US" altLang="ja-JP" sz="1100" b="0" i="0" baseline="0">
              <a:solidFill>
                <a:schemeClr val="dk1"/>
              </a:solidFill>
              <a:latin typeface="ＭＳ Ｐゴシック" pitchFamily="50" charset="-128"/>
              <a:ea typeface="ＭＳ Ｐゴシック" pitchFamily="50" charset="-128"/>
              <a:cs typeface="+mn-cs"/>
            </a:rPr>
            <a:t>1.00</a:t>
          </a:r>
          <a:r>
            <a:rPr lang="ja-JP" altLang="ja-JP" sz="1100" b="0" i="0" baseline="0">
              <a:solidFill>
                <a:schemeClr val="dk1"/>
              </a:solidFill>
              <a:latin typeface="ＭＳ Ｐゴシック" pitchFamily="50" charset="-128"/>
              <a:ea typeface="ＭＳ Ｐゴシック" pitchFamily="50" charset="-128"/>
              <a:cs typeface="+mn-cs"/>
            </a:rPr>
            <a:t>を下回り、平成２２年度から地方交付税の交付団体となっている。</a:t>
          </a:r>
          <a:endParaRPr lang="ja-JP" altLang="ja-JP" sz="110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全国平均や類似団体平均は上回っているが、日本原電敦賀１号機やもんじゅの廃炉決定による税収の減少傾向の影響等により、今後も指数の低下が見込まれる。</a:t>
          </a:r>
          <a:endParaRPr lang="ja-JP" altLang="ja-JP" sz="1100">
            <a:solidFill>
              <a:schemeClr val="dk1"/>
            </a:solidFill>
            <a:latin typeface="ＭＳ Ｐゴシック" pitchFamily="50" charset="-128"/>
            <a:ea typeface="ＭＳ Ｐゴシック" pitchFamily="50" charset="-128"/>
            <a:cs typeface="+mn-cs"/>
          </a:endParaRPr>
        </a:p>
        <a:p>
          <a:r>
            <a:rPr lang="ja-JP" altLang="ja-JP" sz="1100" b="0" i="0" baseline="0">
              <a:solidFill>
                <a:schemeClr val="dk1"/>
              </a:solidFill>
              <a:latin typeface="ＭＳ Ｐゴシック" pitchFamily="50" charset="-128"/>
              <a:ea typeface="ＭＳ Ｐゴシック" pitchFamily="50" charset="-128"/>
              <a:cs typeface="+mn-cs"/>
            </a:rPr>
            <a:t>　健全な財政運営を維持するため、徹底した事業コストの削減、市税等の最大限の徴収努力に加え、企業誘致等による産業の複軸化を進めている。</a:t>
          </a:r>
          <a:endParaRPr kumimoji="1" lang="ja-JP" altLang="ja-JP" sz="1100">
            <a:solidFill>
              <a:schemeClr val="dk1"/>
            </a:solidFill>
            <a:latin typeface="ＭＳ Ｐゴシック" pitchFamily="50" charset="-128"/>
            <a:ea typeface="ＭＳ Ｐゴシック"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168275</xdr:rowOff>
    </xdr:to>
    <xdr:cxnSp macro="">
      <xdr:nvCxnSpPr>
        <xdr:cNvPr id="69" name="直線コネクタ 68"/>
        <xdr:cNvCxnSpPr/>
      </xdr:nvCxnSpPr>
      <xdr:spPr>
        <a:xfrm>
          <a:off x="4114800" y="66431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128058</xdr:rowOff>
    </xdr:from>
    <xdr:to>
      <xdr:col>19</xdr:col>
      <xdr:colOff>133350</xdr:colOff>
      <xdr:row>38</xdr:row>
      <xdr:rowOff>128058</xdr:rowOff>
    </xdr:to>
    <xdr:cxnSp macro="">
      <xdr:nvCxnSpPr>
        <xdr:cNvPr id="72" name="直線コネクタ 71"/>
        <xdr:cNvCxnSpPr/>
      </xdr:nvCxnSpPr>
      <xdr:spPr>
        <a:xfrm>
          <a:off x="3225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128058</xdr:rowOff>
    </xdr:to>
    <xdr:cxnSp macro="">
      <xdr:nvCxnSpPr>
        <xdr:cNvPr id="75" name="直線コネクタ 74"/>
        <xdr:cNvCxnSpPr/>
      </xdr:nvCxnSpPr>
      <xdr:spPr>
        <a:xfrm>
          <a:off x="2336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88" name="楕円 87"/>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89"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77258</xdr:rowOff>
    </xdr:from>
    <xdr:to>
      <xdr:col>19</xdr:col>
      <xdr:colOff>184150</xdr:colOff>
      <xdr:row>39</xdr:row>
      <xdr:rowOff>7408</xdr:rowOff>
    </xdr:to>
    <xdr:sp macro="" textlink="">
      <xdr:nvSpPr>
        <xdr:cNvPr id="90" name="楕円 89"/>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17585</xdr:rowOff>
    </xdr:from>
    <xdr:ext cx="736600" cy="259045"/>
    <xdr:sp macro="" textlink="">
      <xdr:nvSpPr>
        <xdr:cNvPr id="91" name="テキスト ボックス 90"/>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77258</xdr:rowOff>
    </xdr:from>
    <xdr:to>
      <xdr:col>15</xdr:col>
      <xdr:colOff>133350</xdr:colOff>
      <xdr:row>39</xdr:row>
      <xdr:rowOff>7408</xdr:rowOff>
    </xdr:to>
    <xdr:sp macro="" textlink="">
      <xdr:nvSpPr>
        <xdr:cNvPr id="92" name="楕円 91"/>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17585</xdr:rowOff>
    </xdr:from>
    <xdr:ext cx="762000" cy="259045"/>
    <xdr:sp macro="" textlink="">
      <xdr:nvSpPr>
        <xdr:cNvPr id="93" name="テキスト ボックス 92"/>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Ｐゴシック" pitchFamily="50" charset="-128"/>
              <a:ea typeface="ＭＳ Ｐゴシック" pitchFamily="50" charset="-128"/>
              <a:cs typeface="+mn-cs"/>
            </a:rPr>
            <a:t>本年度の経常収支比率は前年度と比較し</a:t>
          </a:r>
          <a:r>
            <a:rPr kumimoji="1" lang="ja-JP" altLang="en-US" sz="1100">
              <a:solidFill>
                <a:schemeClr val="dk1"/>
              </a:solidFill>
              <a:latin typeface="ＭＳ Ｐゴシック" pitchFamily="50" charset="-128"/>
              <a:ea typeface="ＭＳ Ｐゴシック" pitchFamily="50" charset="-128"/>
              <a:cs typeface="+mn-cs"/>
            </a:rPr>
            <a:t>１</a:t>
          </a: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０</a:t>
          </a:r>
          <a:r>
            <a:rPr kumimoji="1" lang="ja-JP" altLang="ja-JP" sz="1100">
              <a:solidFill>
                <a:schemeClr val="dk1"/>
              </a:solidFill>
              <a:latin typeface="ＭＳ Ｐゴシック" pitchFamily="50" charset="-128"/>
              <a:ea typeface="ＭＳ Ｐゴシック" pitchFamily="50" charset="-128"/>
              <a:cs typeface="+mn-cs"/>
            </a:rPr>
            <a:t>ポイント悪化し</a:t>
          </a:r>
          <a:r>
            <a:rPr kumimoji="1" lang="ja-JP" altLang="en-US" sz="1100">
              <a:solidFill>
                <a:schemeClr val="dk1"/>
              </a:solidFill>
              <a:latin typeface="ＭＳ Ｐゴシック" pitchFamily="50" charset="-128"/>
              <a:ea typeface="ＭＳ Ｐゴシック" pitchFamily="50" charset="-128"/>
              <a:cs typeface="+mn-cs"/>
            </a:rPr>
            <a:t>ており</a:t>
          </a:r>
          <a:r>
            <a:rPr kumimoji="1" lang="ja-JP" altLang="ja-JP" sz="1100">
              <a:solidFill>
                <a:schemeClr val="dk1"/>
              </a:solidFill>
              <a:latin typeface="ＭＳ Ｐゴシック" pitchFamily="50" charset="-128"/>
              <a:ea typeface="ＭＳ Ｐゴシック" pitchFamily="50" charset="-128"/>
              <a:cs typeface="+mn-cs"/>
            </a:rPr>
            <a:t>、全国平均、県内他市と</a:t>
          </a:r>
          <a:r>
            <a:rPr kumimoji="1" lang="ja-JP" altLang="en-US" sz="1100">
              <a:solidFill>
                <a:schemeClr val="dk1"/>
              </a:solidFill>
              <a:latin typeface="ＭＳ Ｐゴシック" pitchFamily="50" charset="-128"/>
              <a:ea typeface="ＭＳ Ｐゴシック" pitchFamily="50" charset="-128"/>
              <a:cs typeface="+mn-cs"/>
            </a:rPr>
            <a:t>同水準にまで落ち込んでいる</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日本原電１号機廃炉の影響により、地方税</a:t>
          </a:r>
          <a:r>
            <a:rPr kumimoji="1" lang="ja-JP" altLang="en-US" sz="1100">
              <a:solidFill>
                <a:schemeClr val="dk1"/>
              </a:solidFill>
              <a:latin typeface="ＭＳ Ｐゴシック" pitchFamily="50" charset="-128"/>
              <a:ea typeface="ＭＳ Ｐゴシック" pitchFamily="50" charset="-128"/>
              <a:cs typeface="+mn-cs"/>
            </a:rPr>
            <a:t>の更なる減収があったが、普通交付税の増加等</a:t>
          </a:r>
          <a:r>
            <a:rPr kumimoji="1" lang="ja-JP" altLang="ja-JP" sz="1100">
              <a:solidFill>
                <a:schemeClr val="dk1"/>
              </a:solidFill>
              <a:latin typeface="ＭＳ Ｐゴシック" pitchFamily="50" charset="-128"/>
              <a:ea typeface="ＭＳ Ｐゴシック" pitchFamily="50" charset="-128"/>
              <a:cs typeface="+mn-cs"/>
            </a:rPr>
            <a:t>により、</a:t>
          </a:r>
          <a:r>
            <a:rPr kumimoji="1" lang="ja-JP" altLang="en-US" sz="1100">
              <a:solidFill>
                <a:schemeClr val="dk1"/>
              </a:solidFill>
              <a:latin typeface="ＭＳ Ｐゴシック" pitchFamily="50" charset="-128"/>
              <a:ea typeface="ＭＳ Ｐゴシック" pitchFamily="50" charset="-128"/>
              <a:cs typeface="+mn-cs"/>
            </a:rPr>
            <a:t>経常一般財源等総額は前年度とほぼ同水準となった。しかしながら、下水道事業への繰出金の増加等により、経常経費充当一般財源等</a:t>
          </a:r>
          <a:r>
            <a:rPr kumimoji="1" lang="ja-JP" altLang="ja-JP" sz="1100">
              <a:solidFill>
                <a:schemeClr val="dk1"/>
              </a:solidFill>
              <a:latin typeface="ＭＳ Ｐゴシック" pitchFamily="50" charset="-128"/>
              <a:ea typeface="ＭＳ Ｐゴシック" pitchFamily="50" charset="-128"/>
              <a:cs typeface="+mn-cs"/>
            </a:rPr>
            <a:t>が</a:t>
          </a:r>
          <a:r>
            <a:rPr kumimoji="1" lang="ja-JP" altLang="en-US" sz="1100">
              <a:solidFill>
                <a:schemeClr val="dk1"/>
              </a:solidFill>
              <a:latin typeface="ＭＳ Ｐゴシック" pitchFamily="50" charset="-128"/>
              <a:ea typeface="ＭＳ Ｐゴシック" pitchFamily="50" charset="-128"/>
              <a:cs typeface="+mn-cs"/>
            </a:rPr>
            <a:t>増加</a:t>
          </a:r>
          <a:r>
            <a:rPr kumimoji="1" lang="ja-JP" altLang="ja-JP" sz="1100">
              <a:solidFill>
                <a:schemeClr val="dk1"/>
              </a:solidFill>
              <a:latin typeface="ＭＳ Ｐゴシック" pitchFamily="50" charset="-128"/>
              <a:ea typeface="ＭＳ Ｐゴシック" pitchFamily="50" charset="-128"/>
              <a:cs typeface="+mn-cs"/>
            </a:rPr>
            <a:t>し</a:t>
          </a:r>
          <a:r>
            <a:rPr kumimoji="1" lang="ja-JP" altLang="en-US" sz="1100">
              <a:solidFill>
                <a:schemeClr val="dk1"/>
              </a:solidFill>
              <a:latin typeface="ＭＳ Ｐゴシック" pitchFamily="50" charset="-128"/>
              <a:ea typeface="ＭＳ Ｐゴシック" pitchFamily="50" charset="-128"/>
              <a:cs typeface="+mn-cs"/>
            </a:rPr>
            <a:t>た</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今後、</a:t>
          </a:r>
          <a:r>
            <a:rPr kumimoji="1" lang="ja-JP" altLang="ja-JP" sz="1100">
              <a:solidFill>
                <a:schemeClr val="dk1"/>
              </a:solidFill>
              <a:latin typeface="ＭＳ Ｐゴシック" pitchFamily="50" charset="-128"/>
              <a:ea typeface="ＭＳ Ｐゴシック" pitchFamily="50" charset="-128"/>
              <a:cs typeface="+mn-cs"/>
            </a:rPr>
            <a:t>社会保障関係経費や老朽化が進む公共施設等の維持管理経費など、経常経費の増加傾向は続くと考えられるため、第６次行政改革大綱及び公共施設総合管理計画に基づく取組を通じて経常経費の削減に努め、現在水準</a:t>
          </a:r>
          <a:r>
            <a:rPr kumimoji="1" lang="ja-JP" altLang="en-US" sz="1100">
              <a:solidFill>
                <a:schemeClr val="dk1"/>
              </a:solidFill>
              <a:latin typeface="ＭＳ Ｐゴシック" pitchFamily="50" charset="-128"/>
              <a:ea typeface="ＭＳ Ｐゴシック" pitchFamily="50" charset="-128"/>
              <a:cs typeface="+mn-cs"/>
            </a:rPr>
            <a:t>の</a:t>
          </a:r>
          <a:r>
            <a:rPr kumimoji="1" lang="ja-JP" altLang="ja-JP" sz="1100">
              <a:solidFill>
                <a:schemeClr val="dk1"/>
              </a:solidFill>
              <a:latin typeface="ＭＳ Ｐゴシック" pitchFamily="50" charset="-128"/>
              <a:ea typeface="ＭＳ Ｐゴシック" pitchFamily="50" charset="-128"/>
              <a:cs typeface="+mn-cs"/>
            </a:rPr>
            <a:t>維持</a:t>
          </a:r>
          <a:r>
            <a:rPr kumimoji="1" lang="ja-JP" altLang="en-US" sz="1100">
              <a:solidFill>
                <a:schemeClr val="dk1"/>
              </a:solidFill>
              <a:latin typeface="ＭＳ Ｐゴシック" pitchFamily="50" charset="-128"/>
              <a:ea typeface="ＭＳ Ｐゴシック" pitchFamily="50" charset="-128"/>
              <a:cs typeface="+mn-cs"/>
            </a:rPr>
            <a:t>・改善を目指す</a:t>
          </a:r>
          <a:r>
            <a:rPr kumimoji="1" lang="ja-JP" altLang="ja-JP" sz="1100">
              <a:solidFill>
                <a:schemeClr val="dk1"/>
              </a:solidFill>
              <a:latin typeface="ＭＳ Ｐゴシック" pitchFamily="50" charset="-128"/>
              <a:ea typeface="ＭＳ Ｐゴシック" pitchFamily="50" charset="-128"/>
              <a:cs typeface="+mn-cs"/>
            </a:rPr>
            <a:t>。</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61</xdr:row>
      <xdr:rowOff>51012</xdr:rowOff>
    </xdr:to>
    <xdr:cxnSp macro="">
      <xdr:nvCxnSpPr>
        <xdr:cNvPr id="132" name="直線コネクタ 131"/>
        <xdr:cNvCxnSpPr/>
      </xdr:nvCxnSpPr>
      <xdr:spPr>
        <a:xfrm>
          <a:off x="4114800" y="1046924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17356</xdr:rowOff>
    </xdr:from>
    <xdr:to>
      <xdr:col>19</xdr:col>
      <xdr:colOff>133350</xdr:colOff>
      <xdr:row>61</xdr:row>
      <xdr:rowOff>10795</xdr:rowOff>
    </xdr:to>
    <xdr:cxnSp macro="">
      <xdr:nvCxnSpPr>
        <xdr:cNvPr id="135" name="直線コネクタ 134"/>
        <xdr:cNvCxnSpPr/>
      </xdr:nvCxnSpPr>
      <xdr:spPr>
        <a:xfrm>
          <a:off x="3225800" y="10304356"/>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17356</xdr:rowOff>
    </xdr:from>
    <xdr:to>
      <xdr:col>15</xdr:col>
      <xdr:colOff>82550</xdr:colOff>
      <xdr:row>61</xdr:row>
      <xdr:rowOff>131445</xdr:rowOff>
    </xdr:to>
    <xdr:cxnSp macro="">
      <xdr:nvCxnSpPr>
        <xdr:cNvPr id="138" name="直線コネクタ 137"/>
        <xdr:cNvCxnSpPr/>
      </xdr:nvCxnSpPr>
      <xdr:spPr>
        <a:xfrm flipV="1">
          <a:off x="2336800" y="10304356"/>
          <a:ext cx="889000" cy="28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61</xdr:row>
      <xdr:rowOff>131445</xdr:rowOff>
    </xdr:to>
    <xdr:cxnSp macro="">
      <xdr:nvCxnSpPr>
        <xdr:cNvPr id="141" name="直線コネクタ 140"/>
        <xdr:cNvCxnSpPr/>
      </xdr:nvCxnSpPr>
      <xdr:spPr>
        <a:xfrm>
          <a:off x="1447800" y="10425006"/>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43" name="テキスト ボックス 142"/>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44" name="フローチャート: 判断 143"/>
        <xdr:cNvSpPr/>
      </xdr:nvSpPr>
      <xdr:spPr>
        <a:xfrm>
          <a:off x="1397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118762</xdr:rowOff>
    </xdr:from>
    <xdr:ext cx="762000" cy="259045"/>
    <xdr:sp macro="" textlink="">
      <xdr:nvSpPr>
        <xdr:cNvPr id="145" name="テキスト ボックス 144"/>
        <xdr:cNvSpPr txBox="1"/>
      </xdr:nvSpPr>
      <xdr:spPr>
        <a:xfrm>
          <a:off x="1066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212</xdr:rowOff>
    </xdr:from>
    <xdr:to>
      <xdr:col>23</xdr:col>
      <xdr:colOff>184150</xdr:colOff>
      <xdr:row>61</xdr:row>
      <xdr:rowOff>101812</xdr:rowOff>
    </xdr:to>
    <xdr:sp macro="" textlink="">
      <xdr:nvSpPr>
        <xdr:cNvPr id="151" name="楕円 150"/>
        <xdr:cNvSpPr/>
      </xdr:nvSpPr>
      <xdr:spPr>
        <a:xfrm>
          <a:off x="4902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16739</xdr:rowOff>
    </xdr:from>
    <xdr:ext cx="762000" cy="259045"/>
    <xdr:sp macro="" textlink="">
      <xdr:nvSpPr>
        <xdr:cNvPr id="152" name="財政構造の弾力性該当値テキスト"/>
        <xdr:cNvSpPr txBox="1"/>
      </xdr:nvSpPr>
      <xdr:spPr>
        <a:xfrm>
          <a:off x="5041900" y="1030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131445</xdr:rowOff>
    </xdr:from>
    <xdr:to>
      <xdr:col>19</xdr:col>
      <xdr:colOff>184150</xdr:colOff>
      <xdr:row>61</xdr:row>
      <xdr:rowOff>61595</xdr:rowOff>
    </xdr:to>
    <xdr:sp macro="" textlink="">
      <xdr:nvSpPr>
        <xdr:cNvPr id="153" name="楕円 152"/>
        <xdr:cNvSpPr/>
      </xdr:nvSpPr>
      <xdr:spPr>
        <a:xfrm>
          <a:off x="4064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71772</xdr:rowOff>
    </xdr:from>
    <xdr:ext cx="736600" cy="259045"/>
    <xdr:sp macro="" textlink="">
      <xdr:nvSpPr>
        <xdr:cNvPr id="154" name="テキスト ボックス 153"/>
        <xdr:cNvSpPr txBox="1"/>
      </xdr:nvSpPr>
      <xdr:spPr>
        <a:xfrm>
          <a:off x="3733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138006</xdr:rowOff>
    </xdr:from>
    <xdr:to>
      <xdr:col>15</xdr:col>
      <xdr:colOff>133350</xdr:colOff>
      <xdr:row>60</xdr:row>
      <xdr:rowOff>68156</xdr:rowOff>
    </xdr:to>
    <xdr:sp macro="" textlink="">
      <xdr:nvSpPr>
        <xdr:cNvPr id="155" name="楕円 154"/>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56" name="テキスト ボックス 155"/>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7" name="楕円 156"/>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8" name="テキスト ボックス 157"/>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59" name="楕円 158"/>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60" name="テキスト ボックス 159"/>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人件費、物件費等の人口１人当たりの金額が全国平均、類似団体平均を上回っているのは、主に物件費及び維持補修費が要因となっている。</a:t>
          </a:r>
          <a:endParaRPr lang="ja-JP" altLang="ja-JP" sz="1100">
            <a:solidFill>
              <a:schemeClr val="dk1"/>
            </a:solidFill>
            <a:latin typeface="ＭＳ Ｐゴシック" pitchFamily="50" charset="-128"/>
            <a:ea typeface="ＭＳ Ｐゴシック" pitchFamily="50" charset="-128"/>
            <a:cs typeface="+mn-cs"/>
          </a:endParaRPr>
        </a:p>
        <a:p>
          <a:pPr rtl="0" fontAlgn="base"/>
          <a:r>
            <a:rPr lang="ja-JP" altLang="ja-JP" sz="1100" b="0" i="0" baseline="0">
              <a:solidFill>
                <a:schemeClr val="dk1"/>
              </a:solidFill>
              <a:latin typeface="ＭＳ Ｐゴシック" pitchFamily="50" charset="-128"/>
              <a:ea typeface="ＭＳ Ｐゴシック" pitchFamily="50" charset="-128"/>
              <a:cs typeface="+mn-cs"/>
            </a:rPr>
            <a:t>　平成２</a:t>
          </a:r>
          <a:r>
            <a:rPr lang="ja-JP" altLang="en-US" sz="1100" b="0" i="0" baseline="0">
              <a:solidFill>
                <a:schemeClr val="dk1"/>
              </a:solidFill>
              <a:latin typeface="ＭＳ Ｐゴシック" pitchFamily="50" charset="-128"/>
              <a:ea typeface="ＭＳ Ｐゴシック" pitchFamily="50" charset="-128"/>
              <a:cs typeface="+mn-cs"/>
            </a:rPr>
            <a:t>９</a:t>
          </a:r>
          <a:r>
            <a:rPr lang="ja-JP" altLang="ja-JP" sz="1100" b="0" i="0" baseline="0">
              <a:solidFill>
                <a:schemeClr val="dk1"/>
              </a:solidFill>
              <a:latin typeface="ＭＳ Ｐゴシック" pitchFamily="50" charset="-128"/>
              <a:ea typeface="ＭＳ Ｐゴシック" pitchFamily="50" charset="-128"/>
              <a:cs typeface="+mn-cs"/>
            </a:rPr>
            <a:t>年度決算においては、</a:t>
          </a:r>
          <a:r>
            <a:rPr lang="ja-JP" altLang="en-US" sz="1100" b="0" i="0" baseline="0">
              <a:solidFill>
                <a:schemeClr val="dk1"/>
              </a:solidFill>
              <a:latin typeface="ＭＳ Ｐゴシック" pitchFamily="50" charset="-128"/>
              <a:ea typeface="ＭＳ Ｐゴシック" pitchFamily="50" charset="-128"/>
              <a:cs typeface="+mn-cs"/>
            </a:rPr>
            <a:t>旧市民福祉会館の解体</a:t>
          </a:r>
          <a:r>
            <a:rPr lang="ja-JP" altLang="ja-JP" sz="1100" b="0" i="0" baseline="0">
              <a:solidFill>
                <a:schemeClr val="dk1"/>
              </a:solidFill>
              <a:latin typeface="ＭＳ Ｐゴシック" pitchFamily="50" charset="-128"/>
              <a:ea typeface="ＭＳ Ｐゴシック" pitchFamily="50" charset="-128"/>
              <a:cs typeface="+mn-cs"/>
            </a:rPr>
            <a:t>や</a:t>
          </a:r>
          <a:r>
            <a:rPr lang="ja-JP" altLang="en-US" sz="1100" b="0" i="0" baseline="0">
              <a:solidFill>
                <a:schemeClr val="dk1"/>
              </a:solidFill>
              <a:latin typeface="ＭＳ Ｐゴシック" pitchFamily="50" charset="-128"/>
              <a:ea typeface="ＭＳ Ｐゴシック" pitchFamily="50" charset="-128"/>
              <a:cs typeface="+mn-cs"/>
            </a:rPr>
            <a:t>一般廃棄物最終処分場整備に係る各種調査業務の</a:t>
          </a:r>
          <a:r>
            <a:rPr lang="ja-JP" altLang="ja-JP" sz="1100" b="0" i="0" baseline="0">
              <a:solidFill>
                <a:schemeClr val="dk1"/>
              </a:solidFill>
              <a:latin typeface="ＭＳ Ｐゴシック" pitchFamily="50" charset="-128"/>
              <a:ea typeface="ＭＳ Ｐゴシック" pitchFamily="50" charset="-128"/>
              <a:cs typeface="+mn-cs"/>
            </a:rPr>
            <a:t>費用がかかったため</a:t>
          </a:r>
          <a:r>
            <a:rPr lang="ja-JP" altLang="en-US"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物件費の決算額が大きくなっている。</a:t>
          </a:r>
          <a:endParaRPr lang="en-US" altLang="ja-JP" sz="1100" b="0" i="0" baseline="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業務の民間委託による効率化を進めていることから、物件費は増加傾向にあるが、人件費は低くなっている。今後も行政改革の推進に積極的に取り組み、人件費・物件費等コスト縮減を図る方針である。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161582</xdr:rowOff>
    </xdr:from>
    <xdr:to>
      <xdr:col>23</xdr:col>
      <xdr:colOff>133350</xdr:colOff>
      <xdr:row>86</xdr:row>
      <xdr:rowOff>82215</xdr:rowOff>
    </xdr:to>
    <xdr:cxnSp macro="">
      <xdr:nvCxnSpPr>
        <xdr:cNvPr id="195" name="直線コネクタ 194"/>
        <xdr:cNvCxnSpPr/>
      </xdr:nvCxnSpPr>
      <xdr:spPr>
        <a:xfrm>
          <a:off x="4114800" y="14734832"/>
          <a:ext cx="838200" cy="9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98912</xdr:rowOff>
    </xdr:from>
    <xdr:to>
      <xdr:col>19</xdr:col>
      <xdr:colOff>133350</xdr:colOff>
      <xdr:row>85</xdr:row>
      <xdr:rowOff>161582</xdr:rowOff>
    </xdr:to>
    <xdr:cxnSp macro="">
      <xdr:nvCxnSpPr>
        <xdr:cNvPr id="198" name="直線コネクタ 197"/>
        <xdr:cNvCxnSpPr/>
      </xdr:nvCxnSpPr>
      <xdr:spPr>
        <a:xfrm>
          <a:off x="3225800" y="14672162"/>
          <a:ext cx="889000" cy="6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98335</xdr:rowOff>
    </xdr:from>
    <xdr:to>
      <xdr:col>15</xdr:col>
      <xdr:colOff>82550</xdr:colOff>
      <xdr:row>85</xdr:row>
      <xdr:rowOff>98912</xdr:rowOff>
    </xdr:to>
    <xdr:cxnSp macro="">
      <xdr:nvCxnSpPr>
        <xdr:cNvPr id="201" name="直線コネクタ 200"/>
        <xdr:cNvCxnSpPr/>
      </xdr:nvCxnSpPr>
      <xdr:spPr>
        <a:xfrm>
          <a:off x="2336800" y="14671585"/>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17554</xdr:rowOff>
    </xdr:from>
    <xdr:to>
      <xdr:col>11</xdr:col>
      <xdr:colOff>31750</xdr:colOff>
      <xdr:row>85</xdr:row>
      <xdr:rowOff>98335</xdr:rowOff>
    </xdr:to>
    <xdr:cxnSp macro="">
      <xdr:nvCxnSpPr>
        <xdr:cNvPr id="204" name="直線コネクタ 203"/>
        <xdr:cNvCxnSpPr/>
      </xdr:nvCxnSpPr>
      <xdr:spPr>
        <a:xfrm>
          <a:off x="1447800" y="14590804"/>
          <a:ext cx="889000" cy="8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17272</xdr:rowOff>
    </xdr:from>
    <xdr:to>
      <xdr:col>11</xdr:col>
      <xdr:colOff>82550</xdr:colOff>
      <xdr:row>84</xdr:row>
      <xdr:rowOff>118872</xdr:rowOff>
    </xdr:to>
    <xdr:sp macro="" textlink="">
      <xdr:nvSpPr>
        <xdr:cNvPr id="205" name="フローチャート: 判断 204"/>
        <xdr:cNvSpPr/>
      </xdr:nvSpPr>
      <xdr:spPr>
        <a:xfrm>
          <a:off x="2286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129049</xdr:rowOff>
    </xdr:from>
    <xdr:ext cx="762000" cy="259045"/>
    <xdr:sp macro="" textlink="">
      <xdr:nvSpPr>
        <xdr:cNvPr id="206" name="テキスト ボックス 205"/>
        <xdr:cNvSpPr txBox="1"/>
      </xdr:nvSpPr>
      <xdr:spPr>
        <a:xfrm>
          <a:off x="1955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144404</xdr:rowOff>
    </xdr:from>
    <xdr:to>
      <xdr:col>7</xdr:col>
      <xdr:colOff>31750</xdr:colOff>
      <xdr:row>84</xdr:row>
      <xdr:rowOff>74554</xdr:rowOff>
    </xdr:to>
    <xdr:sp macro="" textlink="">
      <xdr:nvSpPr>
        <xdr:cNvPr id="207" name="フローチャート: 判断 206"/>
        <xdr:cNvSpPr/>
      </xdr:nvSpPr>
      <xdr:spPr>
        <a:xfrm>
          <a:off x="1397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84731</xdr:rowOff>
    </xdr:from>
    <xdr:ext cx="762000" cy="259045"/>
    <xdr:sp macro="" textlink="">
      <xdr:nvSpPr>
        <xdr:cNvPr id="208" name="テキスト ボックス 207"/>
        <xdr:cNvSpPr txBox="1"/>
      </xdr:nvSpPr>
      <xdr:spPr>
        <a:xfrm>
          <a:off x="1066800" y="1414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31415</xdr:rowOff>
    </xdr:from>
    <xdr:to>
      <xdr:col>23</xdr:col>
      <xdr:colOff>184150</xdr:colOff>
      <xdr:row>86</xdr:row>
      <xdr:rowOff>133015</xdr:rowOff>
    </xdr:to>
    <xdr:sp macro="" textlink="">
      <xdr:nvSpPr>
        <xdr:cNvPr id="214" name="楕円 213"/>
        <xdr:cNvSpPr/>
      </xdr:nvSpPr>
      <xdr:spPr>
        <a:xfrm>
          <a:off x="4902200" y="147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3492</xdr:rowOff>
    </xdr:from>
    <xdr:ext cx="762000" cy="259045"/>
    <xdr:sp macro="" textlink="">
      <xdr:nvSpPr>
        <xdr:cNvPr id="215" name="人件費・物件費等の状況該当値テキスト"/>
        <xdr:cNvSpPr txBox="1"/>
      </xdr:nvSpPr>
      <xdr:spPr>
        <a:xfrm>
          <a:off x="5041900" y="147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110782</xdr:rowOff>
    </xdr:from>
    <xdr:to>
      <xdr:col>19</xdr:col>
      <xdr:colOff>184150</xdr:colOff>
      <xdr:row>86</xdr:row>
      <xdr:rowOff>40932</xdr:rowOff>
    </xdr:to>
    <xdr:sp macro="" textlink="">
      <xdr:nvSpPr>
        <xdr:cNvPr id="216" name="楕円 215"/>
        <xdr:cNvSpPr/>
      </xdr:nvSpPr>
      <xdr:spPr>
        <a:xfrm>
          <a:off x="4064000" y="1468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25709</xdr:rowOff>
    </xdr:from>
    <xdr:ext cx="736600" cy="259045"/>
    <xdr:sp macro="" textlink="">
      <xdr:nvSpPr>
        <xdr:cNvPr id="217" name="テキスト ボックス 216"/>
        <xdr:cNvSpPr txBox="1"/>
      </xdr:nvSpPr>
      <xdr:spPr>
        <a:xfrm>
          <a:off x="3733800" y="1477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48112</xdr:rowOff>
    </xdr:from>
    <xdr:to>
      <xdr:col>15</xdr:col>
      <xdr:colOff>133350</xdr:colOff>
      <xdr:row>85</xdr:row>
      <xdr:rowOff>149712</xdr:rowOff>
    </xdr:to>
    <xdr:sp macro="" textlink="">
      <xdr:nvSpPr>
        <xdr:cNvPr id="218" name="楕円 217"/>
        <xdr:cNvSpPr/>
      </xdr:nvSpPr>
      <xdr:spPr>
        <a:xfrm>
          <a:off x="3175000" y="146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134489</xdr:rowOff>
    </xdr:from>
    <xdr:ext cx="762000" cy="259045"/>
    <xdr:sp macro="" textlink="">
      <xdr:nvSpPr>
        <xdr:cNvPr id="219" name="テキスト ボックス 218"/>
        <xdr:cNvSpPr txBox="1"/>
      </xdr:nvSpPr>
      <xdr:spPr>
        <a:xfrm>
          <a:off x="2844800" y="147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47535</xdr:rowOff>
    </xdr:from>
    <xdr:to>
      <xdr:col>11</xdr:col>
      <xdr:colOff>82550</xdr:colOff>
      <xdr:row>85</xdr:row>
      <xdr:rowOff>149135</xdr:rowOff>
    </xdr:to>
    <xdr:sp macro="" textlink="">
      <xdr:nvSpPr>
        <xdr:cNvPr id="220" name="楕円 219"/>
        <xdr:cNvSpPr/>
      </xdr:nvSpPr>
      <xdr:spPr>
        <a:xfrm>
          <a:off x="2286000" y="1462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133912</xdr:rowOff>
    </xdr:from>
    <xdr:ext cx="762000" cy="259045"/>
    <xdr:sp macro="" textlink="">
      <xdr:nvSpPr>
        <xdr:cNvPr id="221" name="テキスト ボックス 220"/>
        <xdr:cNvSpPr txBox="1"/>
      </xdr:nvSpPr>
      <xdr:spPr>
        <a:xfrm>
          <a:off x="1955800" y="1470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138204</xdr:rowOff>
    </xdr:from>
    <xdr:to>
      <xdr:col>7</xdr:col>
      <xdr:colOff>31750</xdr:colOff>
      <xdr:row>85</xdr:row>
      <xdr:rowOff>68354</xdr:rowOff>
    </xdr:to>
    <xdr:sp macro="" textlink="">
      <xdr:nvSpPr>
        <xdr:cNvPr id="222" name="楕円 221"/>
        <xdr:cNvSpPr/>
      </xdr:nvSpPr>
      <xdr:spPr>
        <a:xfrm>
          <a:off x="1397000" y="145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53131</xdr:rowOff>
    </xdr:from>
    <xdr:ext cx="762000" cy="259045"/>
    <xdr:sp macro="" textlink="">
      <xdr:nvSpPr>
        <xdr:cNvPr id="223" name="テキスト ボックス 222"/>
        <xdr:cNvSpPr txBox="1"/>
      </xdr:nvSpPr>
      <xdr:spPr>
        <a:xfrm>
          <a:off x="1066800" y="1462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国家公務員と同様の給与水準に合わせるため、平成２５年度において給与減額支給措置を行った結果、ラスパイレス指数が１００を下回っている。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また、これまでの給与体系の見直しにより、類似団体平均を下回っていることから、今後も引き続き、職務・職責に応じた給与体系を継続する。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84364</xdr:rowOff>
    </xdr:to>
    <xdr:cxnSp macro="">
      <xdr:nvCxnSpPr>
        <xdr:cNvPr id="259" name="直線コネクタ 258"/>
        <xdr:cNvCxnSpPr/>
      </xdr:nvCxnSpPr>
      <xdr:spPr>
        <a:xfrm>
          <a:off x="16179800" y="1482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84364</xdr:rowOff>
    </xdr:to>
    <xdr:cxnSp macro="">
      <xdr:nvCxnSpPr>
        <xdr:cNvPr id="262" name="直線コネクタ 261"/>
        <xdr:cNvCxnSpPr/>
      </xdr:nvCxnSpPr>
      <xdr:spPr>
        <a:xfrm>
          <a:off x="15290800" y="146739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85</xdr:row>
      <xdr:rowOff>100693</xdr:rowOff>
    </xdr:to>
    <xdr:cxnSp macro="">
      <xdr:nvCxnSpPr>
        <xdr:cNvPr id="265" name="直線コネクタ 264"/>
        <xdr:cNvCxnSpPr/>
      </xdr:nvCxnSpPr>
      <xdr:spPr>
        <a:xfrm>
          <a:off x="14401800" y="1438093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150586</xdr:rowOff>
    </xdr:to>
    <xdr:cxnSp macro="">
      <xdr:nvCxnSpPr>
        <xdr:cNvPr id="268" name="直線コネクタ 267"/>
        <xdr:cNvCxnSpPr/>
      </xdr:nvCxnSpPr>
      <xdr:spPr>
        <a:xfrm>
          <a:off x="13512800" y="143464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2" name="テキスト ボックス 271"/>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8" name="楕円 277"/>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79" name="給与水準   （国との比較）該当値テキスト"/>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81" name="テキスト ボックス 280"/>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6" name="楕円 285"/>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7" name="テキスト ボックス 286"/>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Ｐゴシック" pitchFamily="50" charset="-128"/>
              <a:ea typeface="ＭＳ Ｐゴシック" pitchFamily="50" charset="-128"/>
              <a:cs typeface="+mn-cs"/>
            </a:rPr>
            <a:t>保育園に勤務する職員が多いことが、類似団体内平均を上回っている主な原因の一つとなっている。平成３０年度</a:t>
          </a:r>
          <a:r>
            <a:rPr kumimoji="1" lang="ja-JP" altLang="en-US" sz="1100">
              <a:solidFill>
                <a:schemeClr val="dk1"/>
              </a:solidFill>
              <a:latin typeface="ＭＳ Ｐゴシック" pitchFamily="50" charset="-128"/>
              <a:ea typeface="ＭＳ Ｐゴシック" pitchFamily="50" charset="-128"/>
              <a:cs typeface="+mn-cs"/>
            </a:rPr>
            <a:t>の</a:t>
          </a:r>
          <a:r>
            <a:rPr kumimoji="1" lang="ja-JP" altLang="ja-JP" sz="1100">
              <a:solidFill>
                <a:schemeClr val="dk1"/>
              </a:solidFill>
              <a:latin typeface="ＭＳ Ｐゴシック" pitchFamily="50" charset="-128"/>
              <a:ea typeface="ＭＳ Ｐゴシック" pitchFamily="50" charset="-128"/>
              <a:cs typeface="+mn-cs"/>
            </a:rPr>
            <a:t>福井国体開催</a:t>
          </a:r>
          <a:r>
            <a:rPr kumimoji="1" lang="ja-JP" altLang="en-US" sz="1100">
              <a:solidFill>
                <a:schemeClr val="dk1"/>
              </a:solidFill>
              <a:latin typeface="ＭＳ Ｐゴシック" pitchFamily="50" charset="-128"/>
              <a:ea typeface="ＭＳ Ｐゴシック" pitchFamily="50" charset="-128"/>
              <a:cs typeface="+mn-cs"/>
            </a:rPr>
            <a:t>のため、</a:t>
          </a:r>
          <a:r>
            <a:rPr kumimoji="1" lang="ja-JP" altLang="ja-JP" sz="1100">
              <a:solidFill>
                <a:schemeClr val="dk1"/>
              </a:solidFill>
              <a:latin typeface="ＭＳ Ｐゴシック" pitchFamily="50" charset="-128"/>
              <a:ea typeface="ＭＳ Ｐゴシック" pitchFamily="50" charset="-128"/>
              <a:cs typeface="+mn-cs"/>
            </a:rPr>
            <a:t>任期付職員を採用していることによる一時的な人数の増加もある。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本市の定員管理の適正化の計画に基づく職員数目標は既に達成しているが、引き続き定数管理を行うとともに、民間活力の導入等により、人件費の適正化を図る。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64558</xdr:rowOff>
    </xdr:from>
    <xdr:to>
      <xdr:col>81</xdr:col>
      <xdr:colOff>44450</xdr:colOff>
      <xdr:row>62</xdr:row>
      <xdr:rowOff>72602</xdr:rowOff>
    </xdr:to>
    <xdr:cxnSp macro="">
      <xdr:nvCxnSpPr>
        <xdr:cNvPr id="322" name="直線コネクタ 321"/>
        <xdr:cNvCxnSpPr/>
      </xdr:nvCxnSpPr>
      <xdr:spPr>
        <a:xfrm>
          <a:off x="16179800" y="1069445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26353</xdr:rowOff>
    </xdr:from>
    <xdr:to>
      <xdr:col>77</xdr:col>
      <xdr:colOff>44450</xdr:colOff>
      <xdr:row>62</xdr:row>
      <xdr:rowOff>64558</xdr:rowOff>
    </xdr:to>
    <xdr:cxnSp macro="">
      <xdr:nvCxnSpPr>
        <xdr:cNvPr id="325" name="直線コネクタ 324"/>
        <xdr:cNvCxnSpPr/>
      </xdr:nvCxnSpPr>
      <xdr:spPr>
        <a:xfrm>
          <a:off x="15290800" y="1065625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62</xdr:row>
      <xdr:rowOff>26353</xdr:rowOff>
    </xdr:to>
    <xdr:cxnSp macro="">
      <xdr:nvCxnSpPr>
        <xdr:cNvPr id="328" name="直線コネクタ 327"/>
        <xdr:cNvCxnSpPr/>
      </xdr:nvCxnSpPr>
      <xdr:spPr>
        <a:xfrm>
          <a:off x="14401800" y="1061000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61</xdr:row>
      <xdr:rowOff>161607</xdr:rowOff>
    </xdr:to>
    <xdr:cxnSp macro="">
      <xdr:nvCxnSpPr>
        <xdr:cNvPr id="331" name="直線コネクタ 330"/>
        <xdr:cNvCxnSpPr/>
      </xdr:nvCxnSpPr>
      <xdr:spPr>
        <a:xfrm flipV="1">
          <a:off x="13512800" y="10610004"/>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18309</xdr:rowOff>
    </xdr:from>
    <xdr:to>
      <xdr:col>68</xdr:col>
      <xdr:colOff>203200</xdr:colOff>
      <xdr:row>61</xdr:row>
      <xdr:rowOff>119909</xdr:rowOff>
    </xdr:to>
    <xdr:sp macro="" textlink="">
      <xdr:nvSpPr>
        <xdr:cNvPr id="332" name="フローチャート: 判断 331"/>
        <xdr:cNvSpPr/>
      </xdr:nvSpPr>
      <xdr:spPr>
        <a:xfrm>
          <a:off x="14351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130086</xdr:rowOff>
    </xdr:from>
    <xdr:ext cx="762000" cy="259045"/>
    <xdr:sp macro="" textlink="">
      <xdr:nvSpPr>
        <xdr:cNvPr id="333" name="テキスト ボックス 332"/>
        <xdr:cNvSpPr txBox="1"/>
      </xdr:nvSpPr>
      <xdr:spPr>
        <a:xfrm>
          <a:off x="14020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34" name="フローチャート: 判断 333"/>
        <xdr:cNvSpPr/>
      </xdr:nvSpPr>
      <xdr:spPr>
        <a:xfrm>
          <a:off x="13462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35" name="テキスト ボックス 334"/>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41" name="楕円 340"/>
        <xdr:cNvSpPr/>
      </xdr:nvSpPr>
      <xdr:spPr>
        <a:xfrm>
          <a:off x="16967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165329</xdr:rowOff>
    </xdr:from>
    <xdr:ext cx="762000" cy="259045"/>
    <xdr:sp macro="" textlink="">
      <xdr:nvSpPr>
        <xdr:cNvPr id="342" name="定員管理の状況該当値テキスト"/>
        <xdr:cNvSpPr txBox="1"/>
      </xdr:nvSpPr>
      <xdr:spPr>
        <a:xfrm>
          <a:off x="17106900" y="1062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13758</xdr:rowOff>
    </xdr:from>
    <xdr:to>
      <xdr:col>77</xdr:col>
      <xdr:colOff>95250</xdr:colOff>
      <xdr:row>62</xdr:row>
      <xdr:rowOff>115358</xdr:rowOff>
    </xdr:to>
    <xdr:sp macro="" textlink="">
      <xdr:nvSpPr>
        <xdr:cNvPr id="343" name="楕円 342"/>
        <xdr:cNvSpPr/>
      </xdr:nvSpPr>
      <xdr:spPr>
        <a:xfrm>
          <a:off x="16129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44" name="テキスト ボックス 343"/>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147003</xdr:rowOff>
    </xdr:from>
    <xdr:to>
      <xdr:col>73</xdr:col>
      <xdr:colOff>44450</xdr:colOff>
      <xdr:row>62</xdr:row>
      <xdr:rowOff>77153</xdr:rowOff>
    </xdr:to>
    <xdr:sp macro="" textlink="">
      <xdr:nvSpPr>
        <xdr:cNvPr id="345" name="楕円 344"/>
        <xdr:cNvSpPr/>
      </xdr:nvSpPr>
      <xdr:spPr>
        <a:xfrm>
          <a:off x="15240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46" name="テキスト ボックス 345"/>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7" name="楕円 346"/>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15681</xdr:rowOff>
    </xdr:from>
    <xdr:ext cx="762000" cy="259045"/>
    <xdr:sp macro="" textlink="">
      <xdr:nvSpPr>
        <xdr:cNvPr id="348" name="テキスト ボックス 347"/>
        <xdr:cNvSpPr txBox="1"/>
      </xdr:nvSpPr>
      <xdr:spPr>
        <a:xfrm>
          <a:off x="14020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49" name="楕円 348"/>
        <xdr:cNvSpPr/>
      </xdr:nvSpPr>
      <xdr:spPr>
        <a:xfrm>
          <a:off x="13462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50" name="テキスト ボックス 349"/>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ＭＳ Ｐゴシック" pitchFamily="50" charset="-128"/>
              <a:ea typeface="ＭＳ Ｐゴシック" pitchFamily="50" charset="-128"/>
              <a:cs typeface="+mn-cs"/>
            </a:rPr>
            <a:t>実質公債費比率（単年度）について、前年度</a:t>
          </a:r>
          <a:r>
            <a:rPr lang="ja-JP" altLang="en-US" sz="1100" b="0" i="0" baseline="0">
              <a:solidFill>
                <a:schemeClr val="dk1"/>
              </a:solidFill>
              <a:latin typeface="ＭＳ Ｐゴシック" pitchFamily="50" charset="-128"/>
              <a:ea typeface="ＭＳ Ｐゴシック" pitchFamily="50" charset="-128"/>
              <a:cs typeface="+mn-cs"/>
            </a:rPr>
            <a:t>から０</a:t>
          </a:r>
          <a:r>
            <a:rPr lang="en-US"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６</a:t>
          </a:r>
          <a:r>
            <a:rPr lang="ja-JP" altLang="ja-JP" sz="1100" b="0" i="0" baseline="0">
              <a:solidFill>
                <a:schemeClr val="dk1"/>
              </a:solidFill>
              <a:latin typeface="ＭＳ Ｐゴシック" pitchFamily="50" charset="-128"/>
              <a:ea typeface="ＭＳ Ｐゴシック" pitchFamily="50" charset="-128"/>
              <a:cs typeface="+mn-cs"/>
            </a:rPr>
            <a:t>％改善しており、改善傾向である。要因としては、臨時財政対策債等の</a:t>
          </a:r>
          <a:r>
            <a:rPr lang="ja-JP" altLang="ja-JP" sz="1100">
              <a:solidFill>
                <a:schemeClr val="dk1"/>
              </a:solidFill>
              <a:latin typeface="ＭＳ Ｐゴシック" pitchFamily="50" charset="-128"/>
              <a:ea typeface="ＭＳ Ｐゴシック" pitchFamily="50" charset="-128"/>
              <a:cs typeface="+mn-cs"/>
            </a:rPr>
            <a:t>普通交付税措置のある公債費が増加</a:t>
          </a:r>
          <a:r>
            <a:rPr lang="ja-JP" altLang="ja-JP" sz="1100" b="0" i="0" baseline="0">
              <a:solidFill>
                <a:schemeClr val="dk1"/>
              </a:solidFill>
              <a:latin typeface="ＭＳ Ｐゴシック" pitchFamily="50" charset="-128"/>
              <a:ea typeface="ＭＳ Ｐゴシック" pitchFamily="50" charset="-128"/>
              <a:cs typeface="+mn-cs"/>
            </a:rPr>
            <a:t>したことが挙げられる。</a:t>
          </a:r>
          <a:endParaRPr lang="en-US" altLang="ja-JP" sz="1100" b="0" i="0" baseline="0">
            <a:solidFill>
              <a:schemeClr val="dk1"/>
            </a:solidFill>
            <a:latin typeface="ＭＳ Ｐゴシック" pitchFamily="50" charset="-128"/>
            <a:ea typeface="ＭＳ Ｐゴシック" pitchFamily="50" charset="-128"/>
            <a:cs typeface="+mn-cs"/>
          </a:endParaRPr>
        </a:p>
        <a:p>
          <a:pPr fontAlgn="base"/>
          <a:r>
            <a:rPr lang="ja-JP" altLang="en-US" sz="1100" b="0" i="0" baseline="0">
              <a:solidFill>
                <a:schemeClr val="dk1"/>
              </a:solidFill>
              <a:latin typeface="ＭＳ Ｐゴシック" pitchFamily="50" charset="-128"/>
              <a:ea typeface="ＭＳ Ｐゴシック" pitchFamily="50" charset="-128"/>
              <a:cs typeface="+mn-cs"/>
            </a:rPr>
            <a:t>　今</a:t>
          </a:r>
          <a:r>
            <a:rPr lang="ja-JP" altLang="ja-JP" sz="1100" b="0" i="0" baseline="0">
              <a:solidFill>
                <a:schemeClr val="dk1"/>
              </a:solidFill>
              <a:latin typeface="ＭＳ Ｐゴシック" pitchFamily="50" charset="-128"/>
              <a:ea typeface="ＭＳ Ｐゴシック" pitchFamily="50" charset="-128"/>
              <a:cs typeface="+mn-cs"/>
            </a:rPr>
            <a:t>後は新市庁舎整備や北陸新幹線の整備関係、一般廃棄物最終処分場等</a:t>
          </a:r>
          <a:r>
            <a:rPr lang="ja-JP" altLang="en-US" sz="1100" b="0" i="0" baseline="0">
              <a:solidFill>
                <a:schemeClr val="dk1"/>
              </a:solidFill>
              <a:latin typeface="ＭＳ Ｐゴシック" pitchFamily="50" charset="-128"/>
              <a:ea typeface="ＭＳ Ｐゴシック" pitchFamily="50" charset="-128"/>
              <a:cs typeface="+mn-cs"/>
            </a:rPr>
            <a:t>の</a:t>
          </a:r>
          <a:r>
            <a:rPr lang="ja-JP" altLang="ja-JP" sz="1100" b="0" i="0" baseline="0">
              <a:solidFill>
                <a:schemeClr val="dk1"/>
              </a:solidFill>
              <a:latin typeface="ＭＳ Ｐゴシック" pitchFamily="50" charset="-128"/>
              <a:ea typeface="ＭＳ Ｐゴシック" pitchFamily="50" charset="-128"/>
              <a:cs typeface="+mn-cs"/>
            </a:rPr>
            <a:t>大型プロジェクトによる公債費負担が増加する見込であり、平成３２年度以降は悪化する見込みとなっている。</a:t>
          </a:r>
          <a:endParaRPr lang="en-US" altLang="ja-JP" sz="1100" b="0" i="0" baseline="0">
            <a:solidFill>
              <a:schemeClr val="dk1"/>
            </a:solidFill>
            <a:latin typeface="ＭＳ Ｐゴシック" pitchFamily="50" charset="-128"/>
            <a:ea typeface="ＭＳ Ｐゴシック" pitchFamily="50" charset="-128"/>
            <a:cs typeface="+mn-cs"/>
          </a:endParaRPr>
        </a:p>
        <a:p>
          <a:r>
            <a:rPr lang="ja-JP" altLang="ja-JP" sz="1100" b="0" i="0" baseline="0">
              <a:solidFill>
                <a:schemeClr val="dk1"/>
              </a:solidFill>
              <a:latin typeface="ＭＳ Ｐゴシック" pitchFamily="50" charset="-128"/>
              <a:ea typeface="ＭＳ Ｐゴシック" pitchFamily="50" charset="-128"/>
              <a:cs typeface="+mn-cs"/>
            </a:rPr>
            <a:t>　今後も健全化判断比率に配慮しつつ、単独債及び借換債の発行抑制を行い、適正化を図る。</a:t>
          </a:r>
          <a:endParaRPr kumimoji="1"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75247</xdr:rowOff>
    </xdr:from>
    <xdr:to>
      <xdr:col>81</xdr:col>
      <xdr:colOff>44450</xdr:colOff>
      <xdr:row>39</xdr:row>
      <xdr:rowOff>135572</xdr:rowOff>
    </xdr:to>
    <xdr:cxnSp macro="">
      <xdr:nvCxnSpPr>
        <xdr:cNvPr id="380" name="直線コネクタ 379"/>
        <xdr:cNvCxnSpPr/>
      </xdr:nvCxnSpPr>
      <xdr:spPr>
        <a:xfrm flipV="1">
          <a:off x="16179800" y="676179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135572</xdr:rowOff>
    </xdr:from>
    <xdr:to>
      <xdr:col>77</xdr:col>
      <xdr:colOff>44450</xdr:colOff>
      <xdr:row>40</xdr:row>
      <xdr:rowOff>24447</xdr:rowOff>
    </xdr:to>
    <xdr:cxnSp macro="">
      <xdr:nvCxnSpPr>
        <xdr:cNvPr id="383" name="直線コネクタ 382"/>
        <xdr:cNvCxnSpPr/>
      </xdr:nvCxnSpPr>
      <xdr:spPr>
        <a:xfrm flipV="1">
          <a:off x="15290800" y="68221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24447</xdr:rowOff>
    </xdr:from>
    <xdr:to>
      <xdr:col>72</xdr:col>
      <xdr:colOff>203200</xdr:colOff>
      <xdr:row>40</xdr:row>
      <xdr:rowOff>90805</xdr:rowOff>
    </xdr:to>
    <xdr:cxnSp macro="">
      <xdr:nvCxnSpPr>
        <xdr:cNvPr id="386" name="直線コネクタ 385"/>
        <xdr:cNvCxnSpPr/>
      </xdr:nvCxnSpPr>
      <xdr:spPr>
        <a:xfrm flipV="1">
          <a:off x="14401800" y="688244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90805</xdr:rowOff>
    </xdr:from>
    <xdr:to>
      <xdr:col>68</xdr:col>
      <xdr:colOff>152400</xdr:colOff>
      <xdr:row>40</xdr:row>
      <xdr:rowOff>120968</xdr:rowOff>
    </xdr:to>
    <xdr:cxnSp macro="">
      <xdr:nvCxnSpPr>
        <xdr:cNvPr id="389" name="直線コネクタ 388"/>
        <xdr:cNvCxnSpPr/>
      </xdr:nvCxnSpPr>
      <xdr:spPr>
        <a:xfrm flipV="1">
          <a:off x="13512800" y="69488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33972</xdr:rowOff>
    </xdr:from>
    <xdr:to>
      <xdr:col>68</xdr:col>
      <xdr:colOff>203200</xdr:colOff>
      <xdr:row>40</xdr:row>
      <xdr:rowOff>135572</xdr:rowOff>
    </xdr:to>
    <xdr:sp macro="" textlink="">
      <xdr:nvSpPr>
        <xdr:cNvPr id="390" name="フローチャート: 判断 389"/>
        <xdr:cNvSpPr/>
      </xdr:nvSpPr>
      <xdr:spPr>
        <a:xfrm>
          <a:off x="14351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145749</xdr:rowOff>
    </xdr:from>
    <xdr:ext cx="762000" cy="259045"/>
    <xdr:sp macro="" textlink="">
      <xdr:nvSpPr>
        <xdr:cNvPr id="391" name="テキスト ボックス 390"/>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24447</xdr:rowOff>
    </xdr:from>
    <xdr:to>
      <xdr:col>81</xdr:col>
      <xdr:colOff>95250</xdr:colOff>
      <xdr:row>39</xdr:row>
      <xdr:rowOff>126047</xdr:rowOff>
    </xdr:to>
    <xdr:sp macro="" textlink="">
      <xdr:nvSpPr>
        <xdr:cNvPr id="399" name="楕円 398"/>
        <xdr:cNvSpPr/>
      </xdr:nvSpPr>
      <xdr:spPr>
        <a:xfrm>
          <a:off x="169672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40974</xdr:rowOff>
    </xdr:from>
    <xdr:ext cx="762000" cy="259045"/>
    <xdr:sp macro="" textlink="">
      <xdr:nvSpPr>
        <xdr:cNvPr id="400" name="公債費負担の状況該当値テキスト"/>
        <xdr:cNvSpPr txBox="1"/>
      </xdr:nvSpPr>
      <xdr:spPr>
        <a:xfrm>
          <a:off x="17106900" y="65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84772</xdr:rowOff>
    </xdr:from>
    <xdr:to>
      <xdr:col>77</xdr:col>
      <xdr:colOff>95250</xdr:colOff>
      <xdr:row>40</xdr:row>
      <xdr:rowOff>14922</xdr:rowOff>
    </xdr:to>
    <xdr:sp macro="" textlink="">
      <xdr:nvSpPr>
        <xdr:cNvPr id="401" name="楕円 400"/>
        <xdr:cNvSpPr/>
      </xdr:nvSpPr>
      <xdr:spPr>
        <a:xfrm>
          <a:off x="16129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171149</xdr:rowOff>
    </xdr:from>
    <xdr:ext cx="736600" cy="259045"/>
    <xdr:sp macro="" textlink="">
      <xdr:nvSpPr>
        <xdr:cNvPr id="402" name="テキスト ボックス 401"/>
        <xdr:cNvSpPr txBox="1"/>
      </xdr:nvSpPr>
      <xdr:spPr>
        <a:xfrm>
          <a:off x="15798800" y="685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145097</xdr:rowOff>
    </xdr:from>
    <xdr:to>
      <xdr:col>73</xdr:col>
      <xdr:colOff>44450</xdr:colOff>
      <xdr:row>40</xdr:row>
      <xdr:rowOff>75247</xdr:rowOff>
    </xdr:to>
    <xdr:sp macro="" textlink="">
      <xdr:nvSpPr>
        <xdr:cNvPr id="403" name="楕円 402"/>
        <xdr:cNvSpPr/>
      </xdr:nvSpPr>
      <xdr:spPr>
        <a:xfrm>
          <a:off x="15240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60024</xdr:rowOff>
    </xdr:from>
    <xdr:ext cx="762000" cy="259045"/>
    <xdr:sp macro="" textlink="">
      <xdr:nvSpPr>
        <xdr:cNvPr id="404" name="テキスト ボックス 403"/>
        <xdr:cNvSpPr txBox="1"/>
      </xdr:nvSpPr>
      <xdr:spPr>
        <a:xfrm>
          <a:off x="14909800" y="691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40005</xdr:rowOff>
    </xdr:from>
    <xdr:to>
      <xdr:col>68</xdr:col>
      <xdr:colOff>203200</xdr:colOff>
      <xdr:row>40</xdr:row>
      <xdr:rowOff>141605</xdr:rowOff>
    </xdr:to>
    <xdr:sp macro="" textlink="">
      <xdr:nvSpPr>
        <xdr:cNvPr id="405" name="楕円 404"/>
        <xdr:cNvSpPr/>
      </xdr:nvSpPr>
      <xdr:spPr>
        <a:xfrm>
          <a:off x="14351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126382</xdr:rowOff>
    </xdr:from>
    <xdr:ext cx="762000" cy="259045"/>
    <xdr:sp macro="" textlink="">
      <xdr:nvSpPr>
        <xdr:cNvPr id="406" name="テキスト ボックス 405"/>
        <xdr:cNvSpPr txBox="1"/>
      </xdr:nvSpPr>
      <xdr:spPr>
        <a:xfrm>
          <a:off x="14020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70168</xdr:rowOff>
    </xdr:from>
    <xdr:to>
      <xdr:col>64</xdr:col>
      <xdr:colOff>152400</xdr:colOff>
      <xdr:row>41</xdr:row>
      <xdr:rowOff>318</xdr:rowOff>
    </xdr:to>
    <xdr:sp macro="" textlink="">
      <xdr:nvSpPr>
        <xdr:cNvPr id="407" name="楕円 406"/>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156545</xdr:rowOff>
    </xdr:from>
    <xdr:ext cx="762000" cy="259045"/>
    <xdr:sp macro="" textlink="">
      <xdr:nvSpPr>
        <xdr:cNvPr id="408" name="テキスト ボックス 407"/>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Ｐゴシック" pitchFamily="50" charset="-128"/>
              <a:ea typeface="ＭＳ Ｐゴシック" pitchFamily="50" charset="-128"/>
              <a:cs typeface="+mn-cs"/>
            </a:rPr>
            <a:t>類似団体平均を下回っており、前年度</a:t>
          </a:r>
          <a:r>
            <a:rPr kumimoji="1" lang="ja-JP" altLang="en-US" sz="1100">
              <a:solidFill>
                <a:schemeClr val="dk1"/>
              </a:solidFill>
              <a:latin typeface="ＭＳ Ｐゴシック" pitchFamily="50" charset="-128"/>
              <a:ea typeface="ＭＳ Ｐゴシック" pitchFamily="50" charset="-128"/>
              <a:cs typeface="+mn-cs"/>
            </a:rPr>
            <a:t>９</a:t>
          </a: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８％から改善し、６</a:t>
          </a: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１</a:t>
          </a:r>
          <a:r>
            <a:rPr kumimoji="1" lang="ja-JP" altLang="ja-JP" sz="1100">
              <a:solidFill>
                <a:schemeClr val="dk1"/>
              </a:solidFill>
              <a:latin typeface="ＭＳ Ｐゴシック" pitchFamily="50" charset="-128"/>
              <a:ea typeface="ＭＳ Ｐゴシック" pitchFamily="50" charset="-128"/>
              <a:cs typeface="+mn-cs"/>
            </a:rPr>
            <a:t>％となっている。その要因としては、</a:t>
          </a:r>
          <a:r>
            <a:rPr kumimoji="1" lang="ja-JP" altLang="en-US" sz="1100">
              <a:solidFill>
                <a:schemeClr val="dk1"/>
              </a:solidFill>
              <a:latin typeface="ＭＳ Ｐゴシック" pitchFamily="50" charset="-128"/>
              <a:ea typeface="ＭＳ Ｐゴシック" pitchFamily="50" charset="-128"/>
              <a:cs typeface="+mn-cs"/>
            </a:rPr>
            <a:t>病</a:t>
          </a:r>
          <a:r>
            <a:rPr lang="ja-JP" altLang="ja-JP" sz="1100">
              <a:solidFill>
                <a:schemeClr val="dk1"/>
              </a:solidFill>
              <a:latin typeface="ＭＳ Ｐゴシック" pitchFamily="50" charset="-128"/>
              <a:ea typeface="ＭＳ Ｐゴシック" pitchFamily="50" charset="-128"/>
              <a:cs typeface="+mn-cs"/>
            </a:rPr>
            <a:t>院事業及び農業集落排水事業での起債残高の減少により、公営企業債等繰入見込額が減少したことや退職給付支給率の引き下げにより、退職手当負担見込額が減少したことによる。</a:t>
          </a:r>
          <a:endParaRPr kumimoji="1" lang="en-US" altLang="ja-JP" sz="1100">
            <a:solidFill>
              <a:schemeClr val="dk1"/>
            </a:solidFill>
            <a:latin typeface="ＭＳ Ｐゴシック" pitchFamily="50" charset="-128"/>
            <a:ea typeface="ＭＳ Ｐゴシック" pitchFamily="50" charset="-128"/>
            <a:cs typeface="+mn-cs"/>
          </a:endParaRPr>
        </a:p>
        <a:p>
          <a:pPr fontAlgn="base"/>
          <a:r>
            <a:rPr kumimoji="1" lang="ja-JP" altLang="ja-JP" sz="1100">
              <a:solidFill>
                <a:schemeClr val="dk1"/>
              </a:solidFill>
              <a:latin typeface="ＭＳ Ｐゴシック" pitchFamily="50" charset="-128"/>
              <a:ea typeface="ＭＳ Ｐゴシック" pitchFamily="50" charset="-128"/>
              <a:cs typeface="+mn-cs"/>
            </a:rPr>
            <a:t>　今後の新市庁舎整備や</a:t>
          </a:r>
          <a:r>
            <a:rPr lang="ja-JP" altLang="ja-JP" sz="1100" b="0" i="0" baseline="0">
              <a:solidFill>
                <a:schemeClr val="dk1"/>
              </a:solidFill>
              <a:latin typeface="ＭＳ Ｐゴシック" pitchFamily="50" charset="-128"/>
              <a:ea typeface="ＭＳ Ｐゴシック" pitchFamily="50" charset="-128"/>
              <a:cs typeface="+mn-cs"/>
            </a:rPr>
            <a:t>北陸新幹線の整備関係、一般廃棄物最終処分場等大型プロジェクトのための建設事業債の発行により、地方債残高の増加が見込まれており、数値が悪化していくことが見込まれる。</a:t>
          </a:r>
          <a:r>
            <a:rPr kumimoji="1" lang="ja-JP" altLang="ja-JP" sz="1100" b="0" i="0" baseline="0">
              <a:solidFill>
                <a:schemeClr val="dk1"/>
              </a:solidFill>
              <a:latin typeface="ＭＳ Ｐゴシック" pitchFamily="50" charset="-128"/>
              <a:ea typeface="ＭＳ Ｐゴシック" pitchFamily="50" charset="-128"/>
              <a:cs typeface="+mn-cs"/>
            </a:rPr>
            <a:t>そのため、単独債及び借換債の発行抑制による後年度公債費負担の軽減に努める。</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19431</xdr:rowOff>
    </xdr:from>
    <xdr:to>
      <xdr:col>81</xdr:col>
      <xdr:colOff>44450</xdr:colOff>
      <xdr:row>14</xdr:row>
      <xdr:rowOff>49191</xdr:rowOff>
    </xdr:to>
    <xdr:cxnSp macro="">
      <xdr:nvCxnSpPr>
        <xdr:cNvPr id="442" name="直線コネクタ 441"/>
        <xdr:cNvCxnSpPr/>
      </xdr:nvCxnSpPr>
      <xdr:spPr>
        <a:xfrm flipV="1">
          <a:off x="16179800" y="2419731"/>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33909</xdr:rowOff>
    </xdr:from>
    <xdr:to>
      <xdr:col>77</xdr:col>
      <xdr:colOff>44450</xdr:colOff>
      <xdr:row>14</xdr:row>
      <xdr:rowOff>49191</xdr:rowOff>
    </xdr:to>
    <xdr:cxnSp macro="">
      <xdr:nvCxnSpPr>
        <xdr:cNvPr id="445" name="直線コネクタ 444"/>
        <xdr:cNvCxnSpPr/>
      </xdr:nvCxnSpPr>
      <xdr:spPr>
        <a:xfrm>
          <a:off x="15290800" y="2434209"/>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33909</xdr:rowOff>
    </xdr:from>
    <xdr:to>
      <xdr:col>72</xdr:col>
      <xdr:colOff>203200</xdr:colOff>
      <xdr:row>14</xdr:row>
      <xdr:rowOff>132038</xdr:rowOff>
    </xdr:to>
    <xdr:cxnSp macro="">
      <xdr:nvCxnSpPr>
        <xdr:cNvPr id="448" name="直線コネクタ 447"/>
        <xdr:cNvCxnSpPr/>
      </xdr:nvCxnSpPr>
      <xdr:spPr>
        <a:xfrm flipV="1">
          <a:off x="14401800" y="2434209"/>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50" name="テキスト ボックス 449"/>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117560</xdr:rowOff>
    </xdr:from>
    <xdr:to>
      <xdr:col>68</xdr:col>
      <xdr:colOff>152400</xdr:colOff>
      <xdr:row>14</xdr:row>
      <xdr:rowOff>132038</xdr:rowOff>
    </xdr:to>
    <xdr:cxnSp macro="">
      <xdr:nvCxnSpPr>
        <xdr:cNvPr id="451" name="直線コネクタ 450"/>
        <xdr:cNvCxnSpPr/>
      </xdr:nvCxnSpPr>
      <xdr:spPr>
        <a:xfrm>
          <a:off x="13512800" y="25178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69723</xdr:rowOff>
    </xdr:from>
    <xdr:to>
      <xdr:col>68</xdr:col>
      <xdr:colOff>203200</xdr:colOff>
      <xdr:row>16</xdr:row>
      <xdr:rowOff>171323</xdr:rowOff>
    </xdr:to>
    <xdr:sp macro="" textlink="">
      <xdr:nvSpPr>
        <xdr:cNvPr id="452" name="フローチャート: 判断 451"/>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156100</xdr:rowOff>
    </xdr:from>
    <xdr:ext cx="762000" cy="259045"/>
    <xdr:sp macro="" textlink="">
      <xdr:nvSpPr>
        <xdr:cNvPr id="453" name="テキスト ボックス 452"/>
        <xdr:cNvSpPr txBox="1"/>
      </xdr:nvSpPr>
      <xdr:spPr>
        <a:xfrm>
          <a:off x="14020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31919</xdr:rowOff>
    </xdr:from>
    <xdr:to>
      <xdr:col>64</xdr:col>
      <xdr:colOff>152400</xdr:colOff>
      <xdr:row>16</xdr:row>
      <xdr:rowOff>133519</xdr:rowOff>
    </xdr:to>
    <xdr:sp macro="" textlink="">
      <xdr:nvSpPr>
        <xdr:cNvPr id="454" name="フローチャート: 判断 453"/>
        <xdr:cNvSpPr/>
      </xdr:nvSpPr>
      <xdr:spPr>
        <a:xfrm>
          <a:off x="13462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118296</xdr:rowOff>
    </xdr:from>
    <xdr:ext cx="762000" cy="259045"/>
    <xdr:sp macro="" textlink="">
      <xdr:nvSpPr>
        <xdr:cNvPr id="455" name="テキスト ボックス 454"/>
        <xdr:cNvSpPr txBox="1"/>
      </xdr:nvSpPr>
      <xdr:spPr>
        <a:xfrm>
          <a:off x="13131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140081</xdr:rowOff>
    </xdr:from>
    <xdr:to>
      <xdr:col>81</xdr:col>
      <xdr:colOff>95250</xdr:colOff>
      <xdr:row>14</xdr:row>
      <xdr:rowOff>70231</xdr:rowOff>
    </xdr:to>
    <xdr:sp macro="" textlink="">
      <xdr:nvSpPr>
        <xdr:cNvPr id="461" name="楕円 460"/>
        <xdr:cNvSpPr/>
      </xdr:nvSpPr>
      <xdr:spPr>
        <a:xfrm>
          <a:off x="16967200" y="236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61358</xdr:rowOff>
    </xdr:from>
    <xdr:ext cx="762000" cy="259045"/>
    <xdr:sp macro="" textlink="">
      <xdr:nvSpPr>
        <xdr:cNvPr id="462" name="将来負担の状況該当値テキスト"/>
        <xdr:cNvSpPr txBox="1"/>
      </xdr:nvSpPr>
      <xdr:spPr>
        <a:xfrm>
          <a:off x="17106900" y="229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169841</xdr:rowOff>
    </xdr:from>
    <xdr:to>
      <xdr:col>77</xdr:col>
      <xdr:colOff>95250</xdr:colOff>
      <xdr:row>14</xdr:row>
      <xdr:rowOff>99991</xdr:rowOff>
    </xdr:to>
    <xdr:sp macro="" textlink="">
      <xdr:nvSpPr>
        <xdr:cNvPr id="463" name="楕円 462"/>
        <xdr:cNvSpPr/>
      </xdr:nvSpPr>
      <xdr:spPr>
        <a:xfrm>
          <a:off x="161290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110168</xdr:rowOff>
    </xdr:from>
    <xdr:ext cx="736600" cy="259045"/>
    <xdr:sp macro="" textlink="">
      <xdr:nvSpPr>
        <xdr:cNvPr id="464" name="テキスト ボックス 463"/>
        <xdr:cNvSpPr txBox="1"/>
      </xdr:nvSpPr>
      <xdr:spPr>
        <a:xfrm>
          <a:off x="15798800" y="2167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154559</xdr:rowOff>
    </xdr:from>
    <xdr:to>
      <xdr:col>73</xdr:col>
      <xdr:colOff>44450</xdr:colOff>
      <xdr:row>14</xdr:row>
      <xdr:rowOff>84709</xdr:rowOff>
    </xdr:to>
    <xdr:sp macro="" textlink="">
      <xdr:nvSpPr>
        <xdr:cNvPr id="465" name="楕円 464"/>
        <xdr:cNvSpPr/>
      </xdr:nvSpPr>
      <xdr:spPr>
        <a:xfrm>
          <a:off x="15240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94886</xdr:rowOff>
    </xdr:from>
    <xdr:ext cx="762000" cy="259045"/>
    <xdr:sp macro="" textlink="">
      <xdr:nvSpPr>
        <xdr:cNvPr id="466" name="テキスト ボックス 465"/>
        <xdr:cNvSpPr txBox="1"/>
      </xdr:nvSpPr>
      <xdr:spPr>
        <a:xfrm>
          <a:off x="14909800" y="215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81238</xdr:rowOff>
    </xdr:from>
    <xdr:to>
      <xdr:col>68</xdr:col>
      <xdr:colOff>203200</xdr:colOff>
      <xdr:row>15</xdr:row>
      <xdr:rowOff>11388</xdr:rowOff>
    </xdr:to>
    <xdr:sp macro="" textlink="">
      <xdr:nvSpPr>
        <xdr:cNvPr id="467" name="楕円 466"/>
        <xdr:cNvSpPr/>
      </xdr:nvSpPr>
      <xdr:spPr>
        <a:xfrm>
          <a:off x="14351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21565</xdr:rowOff>
    </xdr:from>
    <xdr:ext cx="762000" cy="259045"/>
    <xdr:sp macro="" textlink="">
      <xdr:nvSpPr>
        <xdr:cNvPr id="468" name="テキスト ボックス 467"/>
        <xdr:cNvSpPr txBox="1"/>
      </xdr:nvSpPr>
      <xdr:spPr>
        <a:xfrm>
          <a:off x="14020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66760</xdr:rowOff>
    </xdr:from>
    <xdr:to>
      <xdr:col>64</xdr:col>
      <xdr:colOff>152400</xdr:colOff>
      <xdr:row>14</xdr:row>
      <xdr:rowOff>168360</xdr:rowOff>
    </xdr:to>
    <xdr:sp macro="" textlink="">
      <xdr:nvSpPr>
        <xdr:cNvPr id="469" name="楕円 468"/>
        <xdr:cNvSpPr/>
      </xdr:nvSpPr>
      <xdr:spPr>
        <a:xfrm>
          <a:off x="13462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7087</xdr:rowOff>
    </xdr:from>
    <xdr:ext cx="762000" cy="259045"/>
    <xdr:sp macro="" textlink="">
      <xdr:nvSpPr>
        <xdr:cNvPr id="470" name="テキスト ボックス 469"/>
        <xdr:cNvSpPr txBox="1"/>
      </xdr:nvSpPr>
      <xdr:spPr>
        <a:xfrm>
          <a:off x="13131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66,558
65,746
251.41
28,717,509
27,134,222
1,470,017
15,931,159
20,260,991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人件費に係る経常収支比率は、全国平均、類似団体平均と比較して良好な数値である。これは、他団体と比べ人件費総額が低いこと、国体等による臨時の人件費が多い</a:t>
          </a:r>
          <a:r>
            <a:rPr kumimoji="1" lang="ja-JP" altLang="en-US" sz="1100">
              <a:solidFill>
                <a:schemeClr val="dk1"/>
              </a:solidFill>
              <a:latin typeface="ＭＳ Ｐゴシック" pitchFamily="50" charset="-128"/>
              <a:ea typeface="ＭＳ Ｐゴシック" pitchFamily="50" charset="-128"/>
              <a:cs typeface="+mn-cs"/>
            </a:rPr>
            <a:t>こと</a:t>
          </a:r>
          <a:r>
            <a:rPr kumimoji="1" lang="ja-JP" altLang="ja-JP" sz="1100">
              <a:solidFill>
                <a:schemeClr val="dk1"/>
              </a:solidFill>
              <a:latin typeface="ＭＳ Ｐゴシック" pitchFamily="50" charset="-128"/>
              <a:ea typeface="ＭＳ Ｐゴシック" pitchFamily="50" charset="-128"/>
              <a:cs typeface="+mn-cs"/>
            </a:rPr>
            <a:t>及び経常特定財源が多いことが要因である。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平成２</a:t>
          </a:r>
          <a:r>
            <a:rPr kumimoji="1" lang="ja-JP" altLang="en-US" sz="1100">
              <a:solidFill>
                <a:schemeClr val="dk1"/>
              </a:solidFill>
              <a:latin typeface="ＭＳ Ｐゴシック" pitchFamily="50" charset="-128"/>
              <a:ea typeface="ＭＳ Ｐゴシック" pitchFamily="50" charset="-128"/>
              <a:cs typeface="+mn-cs"/>
            </a:rPr>
            <a:t>９</a:t>
          </a:r>
          <a:r>
            <a:rPr kumimoji="1" lang="ja-JP" altLang="ja-JP" sz="1100">
              <a:solidFill>
                <a:schemeClr val="dk1"/>
              </a:solidFill>
              <a:latin typeface="ＭＳ Ｐゴシック" pitchFamily="50" charset="-128"/>
              <a:ea typeface="ＭＳ Ｐゴシック" pitchFamily="50" charset="-128"/>
              <a:cs typeface="+mn-cs"/>
            </a:rPr>
            <a:t>年度は</a:t>
          </a:r>
          <a:r>
            <a:rPr kumimoji="1" lang="ja-JP" altLang="en-US" sz="1100">
              <a:solidFill>
                <a:schemeClr val="dk1"/>
              </a:solidFill>
              <a:latin typeface="ＭＳ Ｐゴシック" pitchFamily="50" charset="-128"/>
              <a:ea typeface="ＭＳ Ｐゴシック" pitchFamily="50" charset="-128"/>
              <a:cs typeface="+mn-cs"/>
            </a:rPr>
            <a:t>人事院勧告により、職員給与費が増加</a:t>
          </a:r>
          <a:r>
            <a:rPr kumimoji="1" lang="ja-JP" altLang="ja-JP" sz="1100">
              <a:solidFill>
                <a:schemeClr val="dk1"/>
              </a:solidFill>
              <a:latin typeface="ＭＳ Ｐゴシック" pitchFamily="50" charset="-128"/>
              <a:ea typeface="ＭＳ Ｐゴシック" pitchFamily="50" charset="-128"/>
              <a:cs typeface="+mn-cs"/>
            </a:rPr>
            <a:t>していることもあり、人件費総額は</a:t>
          </a:r>
          <a:r>
            <a:rPr kumimoji="1" lang="ja-JP" altLang="en-US" sz="1100">
              <a:solidFill>
                <a:schemeClr val="dk1"/>
              </a:solidFill>
              <a:latin typeface="ＭＳ Ｐゴシック" pitchFamily="50" charset="-128"/>
              <a:ea typeface="ＭＳ Ｐゴシック" pitchFamily="50" charset="-128"/>
              <a:cs typeface="+mn-cs"/>
            </a:rPr>
            <a:t>増加</a:t>
          </a:r>
          <a:r>
            <a:rPr kumimoji="1" lang="ja-JP" altLang="ja-JP" sz="1100">
              <a:solidFill>
                <a:schemeClr val="dk1"/>
              </a:solidFill>
              <a:latin typeface="ＭＳ Ｐゴシック" pitchFamily="50" charset="-128"/>
              <a:ea typeface="ＭＳ Ｐゴシック" pitchFamily="50" charset="-128"/>
              <a:cs typeface="+mn-cs"/>
            </a:rPr>
            <a:t>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16510</xdr:rowOff>
    </xdr:to>
    <xdr:cxnSp macro="">
      <xdr:nvCxnSpPr>
        <xdr:cNvPr id="66" name="直線コネクタ 65"/>
        <xdr:cNvCxnSpPr/>
      </xdr:nvCxnSpPr>
      <xdr:spPr>
        <a:xfrm>
          <a:off x="3987800" y="6009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16510</xdr:rowOff>
    </xdr:to>
    <xdr:cxnSp macro="">
      <xdr:nvCxnSpPr>
        <xdr:cNvPr id="69" name="直線コネクタ 68"/>
        <xdr:cNvCxnSpPr/>
      </xdr:nvCxnSpPr>
      <xdr:spPr>
        <a:xfrm flipV="1">
          <a:off x="3098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36</xdr:row>
      <xdr:rowOff>27940</xdr:rowOff>
    </xdr:to>
    <xdr:cxnSp macro="">
      <xdr:nvCxnSpPr>
        <xdr:cNvPr id="72" name="直線コネクタ 71"/>
        <xdr:cNvCxnSpPr/>
      </xdr:nvCxnSpPr>
      <xdr:spPr>
        <a:xfrm flipV="1">
          <a:off x="2209800" y="6017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27940</xdr:rowOff>
    </xdr:to>
    <xdr:cxnSp macro="">
      <xdr:nvCxnSpPr>
        <xdr:cNvPr id="75" name="直線コネクタ 74"/>
        <xdr:cNvCxnSpPr/>
      </xdr:nvCxnSpPr>
      <xdr:spPr>
        <a:xfrm>
          <a:off x="1320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80010</xdr:rowOff>
    </xdr:from>
    <xdr:to>
      <xdr:col>11</xdr:col>
      <xdr:colOff>60325</xdr:colOff>
      <xdr:row>38</xdr:row>
      <xdr:rowOff>10160</xdr:rowOff>
    </xdr:to>
    <xdr:sp macro="" textlink="">
      <xdr:nvSpPr>
        <xdr:cNvPr id="76" name="フローチャート: 判断 75"/>
        <xdr:cNvSpPr/>
      </xdr:nvSpPr>
      <xdr:spPr>
        <a:xfrm>
          <a:off x="2159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77" name="テキスト ボックス 76"/>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ＭＳ Ｐゴシック" pitchFamily="50" charset="-128"/>
              <a:ea typeface="ＭＳ Ｐゴシック" pitchFamily="50" charset="-128"/>
              <a:cs typeface="+mn-cs"/>
            </a:rPr>
            <a:t>物件費に係る経常収支比率が全国平均、類似団体平均を上回っているのは、主に業務の委託経費や指定管理料などが多額であることが要因である。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平成２</a:t>
          </a:r>
          <a:r>
            <a:rPr kumimoji="1" lang="ja-JP" altLang="en-US" sz="1100">
              <a:solidFill>
                <a:schemeClr val="dk1"/>
              </a:solidFill>
              <a:latin typeface="ＭＳ Ｐゴシック" pitchFamily="50" charset="-128"/>
              <a:ea typeface="ＭＳ Ｐゴシック" pitchFamily="50" charset="-128"/>
              <a:cs typeface="+mn-cs"/>
            </a:rPr>
            <a:t>９</a:t>
          </a:r>
          <a:r>
            <a:rPr kumimoji="1" lang="ja-JP" altLang="ja-JP" sz="1100">
              <a:solidFill>
                <a:schemeClr val="dk1"/>
              </a:solidFill>
              <a:latin typeface="ＭＳ Ｐゴシック" pitchFamily="50" charset="-128"/>
              <a:ea typeface="ＭＳ Ｐゴシック" pitchFamily="50" charset="-128"/>
              <a:cs typeface="+mn-cs"/>
            </a:rPr>
            <a:t>年度は、</a:t>
          </a:r>
          <a:r>
            <a:rPr kumimoji="1" lang="ja-JP" altLang="en-US" sz="1100">
              <a:solidFill>
                <a:schemeClr val="dk1"/>
              </a:solidFill>
              <a:latin typeface="ＭＳ Ｐゴシック" pitchFamily="50" charset="-128"/>
              <a:ea typeface="ＭＳ Ｐゴシック" pitchFamily="50" charset="-128"/>
              <a:cs typeface="+mn-cs"/>
            </a:rPr>
            <a:t>住民情報総合オンラインシステム保守委託料及び使用料</a:t>
          </a:r>
          <a:r>
            <a:rPr lang="ja-JP" altLang="en-US" sz="1100" b="0" i="0" baseline="0">
              <a:solidFill>
                <a:schemeClr val="dk1"/>
              </a:solidFill>
              <a:latin typeface="ＭＳ Ｐゴシック" pitchFamily="50" charset="-128"/>
              <a:ea typeface="ＭＳ Ｐゴシック" pitchFamily="50" charset="-128"/>
              <a:cs typeface="+mn-cs"/>
            </a:rPr>
            <a:t>の増加や平成２８年度末にアクアトムがオープンしたことに伴う管理運営費の増加に</a:t>
          </a:r>
          <a:r>
            <a:rPr kumimoji="1" lang="ja-JP" altLang="ja-JP" sz="1100">
              <a:solidFill>
                <a:schemeClr val="dk1"/>
              </a:solidFill>
              <a:latin typeface="ＭＳ Ｐゴシック" pitchFamily="50" charset="-128"/>
              <a:ea typeface="ＭＳ Ｐゴシック" pitchFamily="50" charset="-128"/>
              <a:cs typeface="+mn-cs"/>
            </a:rPr>
            <a:t>より</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経常収支比率は前年度比</a:t>
          </a:r>
          <a:r>
            <a:rPr kumimoji="1" lang="ja-JP" altLang="en-US" sz="1100">
              <a:solidFill>
                <a:schemeClr val="dk1"/>
              </a:solidFill>
              <a:latin typeface="ＭＳ Ｐゴシック" pitchFamily="50" charset="-128"/>
              <a:ea typeface="ＭＳ Ｐゴシック" pitchFamily="50" charset="-128"/>
              <a:cs typeface="+mn-cs"/>
            </a:rPr>
            <a:t>０</a:t>
          </a: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４</a:t>
          </a:r>
          <a:r>
            <a:rPr kumimoji="1" lang="ja-JP" altLang="ja-JP" sz="1100">
              <a:solidFill>
                <a:schemeClr val="dk1"/>
              </a:solidFill>
              <a:latin typeface="ＭＳ Ｐゴシック" pitchFamily="50" charset="-128"/>
              <a:ea typeface="ＭＳ Ｐゴシック" pitchFamily="50" charset="-128"/>
              <a:cs typeface="+mn-cs"/>
            </a:rPr>
            <a:t>ポイント悪化した。</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baseline="0">
              <a:solidFill>
                <a:schemeClr val="dk1"/>
              </a:solidFill>
              <a:latin typeface="ＭＳ Ｐゴシック" pitchFamily="50" charset="-128"/>
              <a:ea typeface="ＭＳ Ｐゴシック" pitchFamily="50" charset="-128"/>
              <a:cs typeface="+mn-cs"/>
            </a:rPr>
            <a:t> 　今後は、指定管理料の見直し及び委託料と人件費とのバランス等を含め経費の圧縮を進めていく。</a:t>
          </a:r>
          <a:endParaRPr kumimoji="1"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17</xdr:row>
      <xdr:rowOff>143002</xdr:rowOff>
    </xdr:to>
    <xdr:cxnSp macro="">
      <xdr:nvCxnSpPr>
        <xdr:cNvPr id="125" name="直線コネクタ 124"/>
        <xdr:cNvCxnSpPr/>
      </xdr:nvCxnSpPr>
      <xdr:spPr>
        <a:xfrm>
          <a:off x="15671800" y="30210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106426</xdr:rowOff>
    </xdr:to>
    <xdr:cxnSp macro="">
      <xdr:nvCxnSpPr>
        <xdr:cNvPr id="128" name="直線コネクタ 127"/>
        <xdr:cNvCxnSpPr/>
      </xdr:nvCxnSpPr>
      <xdr:spPr>
        <a:xfrm>
          <a:off x="14782800" y="29204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33274</xdr:rowOff>
    </xdr:to>
    <xdr:cxnSp macro="">
      <xdr:nvCxnSpPr>
        <xdr:cNvPr id="131" name="直線コネクタ 130"/>
        <xdr:cNvCxnSpPr/>
      </xdr:nvCxnSpPr>
      <xdr:spPr>
        <a:xfrm flipV="1">
          <a:off x="13893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17</xdr:row>
      <xdr:rowOff>33274</xdr:rowOff>
    </xdr:to>
    <xdr:cxnSp macro="">
      <xdr:nvCxnSpPr>
        <xdr:cNvPr id="134" name="直線コネクタ 133"/>
        <xdr:cNvCxnSpPr/>
      </xdr:nvCxnSpPr>
      <xdr:spPr>
        <a:xfrm>
          <a:off x="13004800" y="2874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69342</xdr:rowOff>
    </xdr:from>
    <xdr:to>
      <xdr:col>69</xdr:col>
      <xdr:colOff>142875</xdr:colOff>
      <xdr:row>15</xdr:row>
      <xdr:rowOff>170942</xdr:rowOff>
    </xdr:to>
    <xdr:sp macro="" textlink="">
      <xdr:nvSpPr>
        <xdr:cNvPr id="135" name="フローチャート: 判断 134"/>
        <xdr:cNvSpPr/>
      </xdr:nvSpPr>
      <xdr:spPr>
        <a:xfrm>
          <a:off x="13843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36" name="テキスト ボックス 135"/>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37" name="フローチャート: 判断 136"/>
        <xdr:cNvSpPr/>
      </xdr:nvSpPr>
      <xdr:spPr>
        <a:xfrm>
          <a:off x="12954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38" name="テキスト ボックス 137"/>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4" name="楕円 143"/>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5"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6" name="楕円 145"/>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7" name="テキスト ボックス 14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8" name="楕円 147"/>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9" name="テキスト ボックス 148"/>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50" name="楕円 149"/>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68851</xdr:rowOff>
    </xdr:from>
    <xdr:ext cx="762000" cy="259045"/>
    <xdr:sp macro="" textlink="">
      <xdr:nvSpPr>
        <xdr:cNvPr id="151" name="テキスト ボックス 150"/>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2" name="楕円 151"/>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53" name="テキスト ボックス 152"/>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Ｐゴシック" pitchFamily="50" charset="-128"/>
              <a:ea typeface="ＭＳ Ｐゴシック" pitchFamily="50" charset="-128"/>
              <a:cs typeface="+mn-cs"/>
            </a:rPr>
            <a:t>扶助費に係る経常収支比率は、全国平均、類似団体平均と比較して良好な数値であるが、平成２</a:t>
          </a:r>
          <a:r>
            <a:rPr kumimoji="1" lang="ja-JP" altLang="en-US" sz="1100">
              <a:solidFill>
                <a:schemeClr val="dk1"/>
              </a:solidFill>
              <a:latin typeface="ＭＳ Ｐゴシック" pitchFamily="50" charset="-128"/>
              <a:ea typeface="ＭＳ Ｐゴシック" pitchFamily="50" charset="-128"/>
              <a:cs typeface="+mn-cs"/>
            </a:rPr>
            <a:t>９</a:t>
          </a:r>
          <a:r>
            <a:rPr kumimoji="1" lang="ja-JP" altLang="ja-JP" sz="1100">
              <a:solidFill>
                <a:schemeClr val="dk1"/>
              </a:solidFill>
              <a:latin typeface="ＭＳ Ｐゴシック" pitchFamily="50" charset="-128"/>
              <a:ea typeface="ＭＳ Ｐゴシック" pitchFamily="50" charset="-128"/>
              <a:cs typeface="+mn-cs"/>
            </a:rPr>
            <a:t>年度は０</a:t>
          </a: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３</a:t>
          </a:r>
          <a:r>
            <a:rPr kumimoji="1" lang="ja-JP" altLang="ja-JP" sz="1100">
              <a:solidFill>
                <a:schemeClr val="dk1"/>
              </a:solidFill>
              <a:latin typeface="ＭＳ Ｐゴシック" pitchFamily="50" charset="-128"/>
              <a:ea typeface="ＭＳ Ｐゴシック" pitchFamily="50" charset="-128"/>
              <a:cs typeface="+mn-cs"/>
            </a:rPr>
            <a:t>ポイント</a:t>
          </a:r>
          <a:r>
            <a:rPr kumimoji="1" lang="ja-JP" altLang="en-US" sz="1100">
              <a:solidFill>
                <a:schemeClr val="dk1"/>
              </a:solidFill>
              <a:latin typeface="ＭＳ Ｐゴシック" pitchFamily="50" charset="-128"/>
              <a:ea typeface="ＭＳ Ｐゴシック" pitchFamily="50" charset="-128"/>
              <a:cs typeface="+mn-cs"/>
            </a:rPr>
            <a:t>改善</a:t>
          </a:r>
          <a:r>
            <a:rPr kumimoji="1" lang="ja-JP" altLang="ja-JP" sz="1100">
              <a:solidFill>
                <a:schemeClr val="dk1"/>
              </a:solidFill>
              <a:latin typeface="ＭＳ Ｐゴシック" pitchFamily="50" charset="-128"/>
              <a:ea typeface="ＭＳ Ｐゴシック" pitchFamily="50" charset="-128"/>
              <a:cs typeface="+mn-cs"/>
            </a:rPr>
            <a:t>している。主な要因としては</a:t>
          </a:r>
          <a:r>
            <a:rPr kumimoji="1" lang="ja-JP" altLang="en-US" sz="1100">
              <a:solidFill>
                <a:schemeClr val="dk1"/>
              </a:solidFill>
              <a:latin typeface="ＭＳ Ｐゴシック" pitchFamily="50" charset="-128"/>
              <a:ea typeface="ＭＳ Ｐゴシック" pitchFamily="50" charset="-128"/>
              <a:cs typeface="+mn-cs"/>
            </a:rPr>
            <a:t>児童手当の支給対象者数の減少等である。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今後も高齢化の進展や障害者サービスの充実により増加傾向は継続する。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mn-lt"/>
              <a:ea typeface="+mn-ea"/>
              <a:cs typeface="+mn-cs"/>
            </a:rPr>
            <a:t>　</a:t>
          </a:r>
          <a:endParaRPr lang="ja-JP" altLang="ja-JP" sz="1100">
            <a:solidFill>
              <a:schemeClr val="dk1"/>
            </a:solidFill>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97065</xdr:rowOff>
    </xdr:to>
    <xdr:cxnSp macro="">
      <xdr:nvCxnSpPr>
        <xdr:cNvPr id="188" name="直線コネクタ 187"/>
        <xdr:cNvCxnSpPr/>
      </xdr:nvCxnSpPr>
      <xdr:spPr>
        <a:xfrm flipV="1">
          <a:off x="3987800" y="9494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97065</xdr:rowOff>
    </xdr:to>
    <xdr:cxnSp macro="">
      <xdr:nvCxnSpPr>
        <xdr:cNvPr id="191" name="直線コネクタ 190"/>
        <xdr:cNvCxnSpPr/>
      </xdr:nvCxnSpPr>
      <xdr:spPr>
        <a:xfrm>
          <a:off x="3098800" y="9439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9978</xdr:rowOff>
    </xdr:to>
    <xdr:cxnSp macro="">
      <xdr:nvCxnSpPr>
        <xdr:cNvPr id="194" name="直線コネクタ 193"/>
        <xdr:cNvCxnSpPr/>
      </xdr:nvCxnSpPr>
      <xdr:spPr>
        <a:xfrm>
          <a:off x="2209800" y="9428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170543</xdr:rowOff>
    </xdr:to>
    <xdr:cxnSp macro="">
      <xdr:nvCxnSpPr>
        <xdr:cNvPr id="197" name="直線コネクタ 196"/>
        <xdr:cNvCxnSpPr/>
      </xdr:nvCxnSpPr>
      <xdr:spPr>
        <a:xfrm>
          <a:off x="1320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198" name="フローチャート: 判断 197"/>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199" name="テキスト ボックス 198"/>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7" name="楕円 206"/>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08"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1" name="楕円 210"/>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2" name="テキスト ボックス 21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3" name="楕円 212"/>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4" name="テキスト ボックス 213"/>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5" name="楕円 214"/>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6" name="テキスト ボックス 21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その他に係る経常収支比率が全国平均、類似団体平均を上回っているのは、特別会計、特に下水道事業や国民健康保険特別会計への繰出金が多額であることが要因と考えられる。</a:t>
          </a:r>
          <a:endParaRPr lang="ja-JP" altLang="ja-JP" sz="1100">
            <a:solidFill>
              <a:schemeClr val="dk1"/>
            </a:solidFill>
            <a:latin typeface="ＭＳ Ｐゴシック" pitchFamily="50" charset="-128"/>
            <a:ea typeface="ＭＳ Ｐゴシック" pitchFamily="50" charset="-128"/>
            <a:cs typeface="+mn-cs"/>
          </a:endParaRPr>
        </a:p>
        <a:p>
          <a:pPr rtl="0" fontAlgn="base"/>
          <a:r>
            <a:rPr lang="ja-JP" altLang="ja-JP" sz="1100" b="0" i="0" baseline="0">
              <a:solidFill>
                <a:schemeClr val="dk1"/>
              </a:solidFill>
              <a:latin typeface="ＭＳ Ｐゴシック" pitchFamily="50" charset="-128"/>
              <a:ea typeface="ＭＳ Ｐゴシック" pitchFamily="50" charset="-128"/>
              <a:cs typeface="+mn-cs"/>
            </a:rPr>
            <a:t>　平成２</a:t>
          </a:r>
          <a:r>
            <a:rPr lang="ja-JP" altLang="en-US" sz="1100" b="0" i="0" baseline="0">
              <a:solidFill>
                <a:schemeClr val="dk1"/>
              </a:solidFill>
              <a:latin typeface="ＭＳ Ｐゴシック" pitchFamily="50" charset="-128"/>
              <a:ea typeface="ＭＳ Ｐゴシック" pitchFamily="50" charset="-128"/>
              <a:cs typeface="+mn-cs"/>
            </a:rPr>
            <a:t>９</a:t>
          </a:r>
          <a:r>
            <a:rPr lang="ja-JP" altLang="ja-JP" sz="1100" b="0" i="0" baseline="0">
              <a:solidFill>
                <a:schemeClr val="dk1"/>
              </a:solidFill>
              <a:latin typeface="ＭＳ Ｐゴシック" pitchFamily="50" charset="-128"/>
              <a:ea typeface="ＭＳ Ｐゴシック" pitchFamily="50" charset="-128"/>
              <a:cs typeface="+mn-cs"/>
            </a:rPr>
            <a:t>年度については、</a:t>
          </a:r>
          <a:r>
            <a:rPr lang="ja-JP" altLang="en-US" sz="1100" b="0" i="0" baseline="0">
              <a:solidFill>
                <a:schemeClr val="dk1"/>
              </a:solidFill>
              <a:latin typeface="ＭＳ Ｐゴシック" pitchFamily="50" charset="-128"/>
              <a:ea typeface="ＭＳ Ｐゴシック" pitchFamily="50" charset="-128"/>
              <a:cs typeface="+mn-cs"/>
            </a:rPr>
            <a:t>例年に比べ降雪量が多く</a:t>
          </a:r>
          <a:r>
            <a:rPr lang="ja-JP" altLang="ja-JP" sz="1100" b="0" i="0" baseline="0">
              <a:solidFill>
                <a:schemeClr val="dk1"/>
              </a:solidFill>
              <a:latin typeface="ＭＳ Ｐゴシック" pitchFamily="50" charset="-128"/>
              <a:ea typeface="ＭＳ Ｐゴシック" pitchFamily="50" charset="-128"/>
              <a:cs typeface="+mn-cs"/>
            </a:rPr>
            <a:t>道路除雪費</a:t>
          </a:r>
          <a:r>
            <a:rPr lang="ja-JP" altLang="en-US" sz="1100" b="0" i="0" baseline="0">
              <a:solidFill>
                <a:schemeClr val="dk1"/>
              </a:solidFill>
              <a:latin typeface="ＭＳ Ｐゴシック" pitchFamily="50" charset="-128"/>
              <a:ea typeface="ＭＳ Ｐゴシック" pitchFamily="50" charset="-128"/>
              <a:cs typeface="+mn-cs"/>
            </a:rPr>
            <a:t>等の</a:t>
          </a:r>
          <a:r>
            <a:rPr lang="ja-JP" altLang="ja-JP" sz="1100" b="0" i="0" baseline="0">
              <a:solidFill>
                <a:schemeClr val="dk1"/>
              </a:solidFill>
              <a:latin typeface="ＭＳ Ｐゴシック" pitchFamily="50" charset="-128"/>
              <a:ea typeface="ＭＳ Ｐゴシック" pitchFamily="50" charset="-128"/>
              <a:cs typeface="+mn-cs"/>
            </a:rPr>
            <a:t>維持</a:t>
          </a:r>
          <a:r>
            <a:rPr lang="ja-JP" altLang="en-US" sz="1100" b="0" i="0" baseline="0">
              <a:solidFill>
                <a:schemeClr val="dk1"/>
              </a:solidFill>
              <a:latin typeface="ＭＳ Ｐゴシック" pitchFamily="50" charset="-128"/>
              <a:ea typeface="ＭＳ Ｐゴシック" pitchFamily="50" charset="-128"/>
              <a:cs typeface="+mn-cs"/>
            </a:rPr>
            <a:t>補修</a:t>
          </a:r>
          <a:r>
            <a:rPr lang="ja-JP" altLang="ja-JP" sz="1100" b="0" i="0" baseline="0">
              <a:solidFill>
                <a:schemeClr val="dk1"/>
              </a:solidFill>
              <a:latin typeface="ＭＳ Ｐゴシック" pitchFamily="50" charset="-128"/>
              <a:ea typeface="ＭＳ Ｐゴシック" pitchFamily="50" charset="-128"/>
              <a:cs typeface="+mn-cs"/>
            </a:rPr>
            <a:t>費の増加により０</a:t>
          </a:r>
          <a:r>
            <a:rPr lang="en-US"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５</a:t>
          </a:r>
          <a:r>
            <a:rPr lang="ja-JP" altLang="ja-JP" sz="1100" b="0" i="0" baseline="0">
              <a:solidFill>
                <a:schemeClr val="dk1"/>
              </a:solidFill>
              <a:latin typeface="ＭＳ Ｐゴシック" pitchFamily="50" charset="-128"/>
              <a:ea typeface="ＭＳ Ｐゴシック" pitchFamily="50" charset="-128"/>
              <a:cs typeface="+mn-cs"/>
            </a:rPr>
            <a:t>ポイントの悪化となった。</a:t>
          </a:r>
          <a:endParaRPr lang="en-US" altLang="ja-JP" sz="1100" b="0" i="0" baseline="0">
            <a:solidFill>
              <a:schemeClr val="dk1"/>
            </a:solidFill>
            <a:latin typeface="ＭＳ Ｐゴシック" pitchFamily="50" charset="-128"/>
            <a:ea typeface="ＭＳ Ｐゴシック" pitchFamily="50" charset="-128"/>
            <a:cs typeface="+mn-cs"/>
          </a:endParaRPr>
        </a:p>
        <a:p>
          <a:pPr rtl="0"/>
          <a:r>
            <a:rPr lang="ja-JP" altLang="ja-JP" sz="1100" b="0" i="0" baseline="0">
              <a:solidFill>
                <a:schemeClr val="dk1"/>
              </a:solidFill>
              <a:latin typeface="ＭＳ Ｐゴシック" pitchFamily="50" charset="-128"/>
              <a:ea typeface="ＭＳ Ｐゴシック" pitchFamily="50" charset="-128"/>
              <a:cs typeface="+mn-cs"/>
            </a:rPr>
            <a:t>　下水道使用料や国民健康保険税の改定、徴収率の向上など受益者負担を適正化することで繰出金の抑制を図る。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111760</xdr:rowOff>
    </xdr:to>
    <xdr:cxnSp macro="">
      <xdr:nvCxnSpPr>
        <xdr:cNvPr id="249" name="直線コネクタ 248"/>
        <xdr:cNvCxnSpPr/>
      </xdr:nvCxnSpPr>
      <xdr:spPr>
        <a:xfrm>
          <a:off x="15671800" y="10017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73660</xdr:rowOff>
    </xdr:to>
    <xdr:cxnSp macro="">
      <xdr:nvCxnSpPr>
        <xdr:cNvPr id="252" name="直線コネクタ 251"/>
        <xdr:cNvCxnSpPr/>
      </xdr:nvCxnSpPr>
      <xdr:spPr>
        <a:xfrm>
          <a:off x="14782800" y="997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66040</xdr:rowOff>
    </xdr:to>
    <xdr:cxnSp macro="">
      <xdr:nvCxnSpPr>
        <xdr:cNvPr id="255" name="直線コネクタ 254"/>
        <xdr:cNvCxnSpPr/>
      </xdr:nvCxnSpPr>
      <xdr:spPr>
        <a:xfrm flipV="1">
          <a:off x="13893800" y="997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66040</xdr:rowOff>
    </xdr:to>
    <xdr:cxnSp macro="">
      <xdr:nvCxnSpPr>
        <xdr:cNvPr id="258" name="直線コネクタ 257"/>
        <xdr:cNvCxnSpPr/>
      </xdr:nvCxnSpPr>
      <xdr:spPr>
        <a:xfrm>
          <a:off x="13004800" y="995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2" name="テキスト ボックス 261"/>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68" name="楕円 267"/>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69"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0" name="楕円 269"/>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1" name="テキスト ボックス 27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2" name="楕円 271"/>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3" name="テキスト ボックス 272"/>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4" name="楕円 273"/>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5" name="テキスト ボックス 274"/>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7" name="テキスト ボックス 27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補助費等に係る経常収支比率が全国平均、類似団体平均を上回っているのは、主に病院事業会計への繰出金及び公立大学法人への運営費交付金があることが要因と考えられる。病院事業会計繰出金が約</a:t>
          </a:r>
          <a:r>
            <a:rPr lang="ja-JP" altLang="en-US" sz="1100" b="0" i="0" baseline="0">
              <a:solidFill>
                <a:schemeClr val="dk1"/>
              </a:solidFill>
              <a:latin typeface="ＭＳ Ｐゴシック" pitchFamily="50" charset="-128"/>
              <a:ea typeface="ＭＳ Ｐゴシック" pitchFamily="50" charset="-128"/>
              <a:cs typeface="+mn-cs"/>
            </a:rPr>
            <a:t>９</a:t>
          </a:r>
          <a:r>
            <a:rPr lang="en-US"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４</a:t>
          </a:r>
          <a:r>
            <a:rPr lang="ja-JP" altLang="ja-JP" sz="1100" b="0" i="0" baseline="0">
              <a:solidFill>
                <a:schemeClr val="dk1"/>
              </a:solidFill>
              <a:latin typeface="ＭＳ Ｐゴシック" pitchFamily="50" charset="-128"/>
              <a:ea typeface="ＭＳ Ｐゴシック" pitchFamily="50" charset="-128"/>
              <a:cs typeface="+mn-cs"/>
            </a:rPr>
            <a:t>億円、公立大学法人運営費交付金が</a:t>
          </a:r>
          <a:r>
            <a:rPr lang="ja-JP" altLang="en-US" sz="1100" b="0" i="0" baseline="0">
              <a:solidFill>
                <a:schemeClr val="dk1"/>
              </a:solidFill>
              <a:latin typeface="ＭＳ Ｐゴシック" pitchFamily="50" charset="-128"/>
              <a:ea typeface="ＭＳ Ｐゴシック" pitchFamily="50" charset="-128"/>
              <a:cs typeface="+mn-cs"/>
            </a:rPr>
            <a:t>４</a:t>
          </a:r>
          <a:r>
            <a:rPr lang="en-US"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３</a:t>
          </a:r>
          <a:r>
            <a:rPr lang="ja-JP" altLang="ja-JP" sz="1100" b="0" i="0" baseline="0">
              <a:solidFill>
                <a:schemeClr val="dk1"/>
              </a:solidFill>
              <a:latin typeface="ＭＳ Ｐゴシック" pitchFamily="50" charset="-128"/>
              <a:ea typeface="ＭＳ Ｐゴシック" pitchFamily="50" charset="-128"/>
              <a:cs typeface="+mn-cs"/>
            </a:rPr>
            <a:t>億円であるため、この要因を除け</a:t>
          </a:r>
          <a:r>
            <a:rPr lang="ja-JP" altLang="en-US" sz="1100" b="0" i="0" baseline="0">
              <a:solidFill>
                <a:schemeClr val="dk1"/>
              </a:solidFill>
              <a:latin typeface="ＭＳ Ｐゴシック" pitchFamily="50" charset="-128"/>
              <a:ea typeface="ＭＳ Ｐゴシック" pitchFamily="50" charset="-128"/>
              <a:cs typeface="+mn-cs"/>
            </a:rPr>
            <a:t>ば</a:t>
          </a:r>
          <a:r>
            <a:rPr lang="ja-JP" altLang="ja-JP" sz="1100" b="0" i="0" baseline="0">
              <a:solidFill>
                <a:schemeClr val="dk1"/>
              </a:solidFill>
              <a:latin typeface="ＭＳ Ｐゴシック" pitchFamily="50" charset="-128"/>
              <a:ea typeface="ＭＳ Ｐゴシック" pitchFamily="50" charset="-128"/>
              <a:cs typeface="+mn-cs"/>
            </a:rPr>
            <a:t>適正な水準と考えられる。</a:t>
          </a:r>
          <a:endParaRPr kumimoji="1" lang="ja-JP" altLang="en-US" sz="1300">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97282</xdr:rowOff>
    </xdr:to>
    <xdr:cxnSp macro="">
      <xdr:nvCxnSpPr>
        <xdr:cNvPr id="307" name="直線コネクタ 306"/>
        <xdr:cNvCxnSpPr/>
      </xdr:nvCxnSpPr>
      <xdr:spPr>
        <a:xfrm>
          <a:off x="15671800" y="6422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78994</xdr:rowOff>
    </xdr:to>
    <xdr:cxnSp macro="">
      <xdr:nvCxnSpPr>
        <xdr:cNvPr id="310" name="直線コネクタ 309"/>
        <xdr:cNvCxnSpPr/>
      </xdr:nvCxnSpPr>
      <xdr:spPr>
        <a:xfrm>
          <a:off x="14782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60706</xdr:rowOff>
    </xdr:to>
    <xdr:cxnSp macro="">
      <xdr:nvCxnSpPr>
        <xdr:cNvPr id="313" name="直線コネクタ 312"/>
        <xdr:cNvCxnSpPr/>
      </xdr:nvCxnSpPr>
      <xdr:spPr>
        <a:xfrm flipV="1">
          <a:off x="13893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60706</xdr:rowOff>
    </xdr:to>
    <xdr:cxnSp macro="">
      <xdr:nvCxnSpPr>
        <xdr:cNvPr id="316" name="直線コネクタ 315"/>
        <xdr:cNvCxnSpPr/>
      </xdr:nvCxnSpPr>
      <xdr:spPr>
        <a:xfrm>
          <a:off x="13004800" y="63266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19" name="フローチャート: 判断 318"/>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0" name="テキスト ボックス 319"/>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6" name="楕円 325"/>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7"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8" name="楕円 327"/>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9" name="テキスト ボックス 328"/>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1" name="テキスト ボックス 33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2" name="楕円 331"/>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3" name="テキスト ボックス 332"/>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4" name="楕円 333"/>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5" name="テキスト ボックス 334"/>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公債費に係る経常収支比率は、過去からの起債抑制方針により、全国平均、類似団体平均と比較して良好な値となっている。</a:t>
          </a:r>
          <a:endParaRPr lang="ja-JP" altLang="ja-JP" sz="1100">
            <a:solidFill>
              <a:schemeClr val="dk1"/>
            </a:solidFill>
            <a:latin typeface="ＭＳ Ｐゴシック" pitchFamily="50" charset="-128"/>
            <a:ea typeface="ＭＳ Ｐゴシック" pitchFamily="50" charset="-128"/>
            <a:cs typeface="+mn-cs"/>
          </a:endParaRPr>
        </a:p>
        <a:p>
          <a:pPr rtl="0" fontAlgn="base"/>
          <a:r>
            <a:rPr lang="ja-JP" altLang="ja-JP" sz="1100" b="0" i="0" baseline="0">
              <a:solidFill>
                <a:schemeClr val="dk1"/>
              </a:solidFill>
              <a:latin typeface="ＭＳ Ｐゴシック" pitchFamily="50" charset="-128"/>
              <a:ea typeface="ＭＳ Ｐゴシック" pitchFamily="50" charset="-128"/>
              <a:cs typeface="+mn-cs"/>
            </a:rPr>
            <a:t>　今後、臨時財政対策債等の発行増に加え、避けられない大型建設事業による後年度への影響が平成３４年度以降顕著</a:t>
          </a:r>
          <a:r>
            <a:rPr lang="ja-JP" altLang="en-US" sz="1100" b="0" i="0" baseline="0">
              <a:solidFill>
                <a:schemeClr val="dk1"/>
              </a:solidFill>
              <a:latin typeface="ＭＳ Ｐゴシック" pitchFamily="50" charset="-128"/>
              <a:ea typeface="ＭＳ Ｐゴシック" pitchFamily="50" charset="-128"/>
              <a:cs typeface="+mn-cs"/>
            </a:rPr>
            <a:t>に</a:t>
          </a:r>
          <a:r>
            <a:rPr lang="ja-JP" altLang="ja-JP" sz="1100" b="0" i="0" baseline="0">
              <a:solidFill>
                <a:schemeClr val="dk1"/>
              </a:solidFill>
              <a:latin typeface="ＭＳ Ｐゴシック" pitchFamily="50" charset="-128"/>
              <a:ea typeface="ＭＳ Ｐゴシック" pitchFamily="50" charset="-128"/>
              <a:cs typeface="+mn-cs"/>
            </a:rPr>
            <a:t>あらわれ、悪化していくと見込まれている。</a:t>
          </a:r>
          <a:endParaRPr lang="en-US" altLang="ja-JP" sz="1100" b="0" i="0" baseline="0">
            <a:solidFill>
              <a:schemeClr val="dk1"/>
            </a:solidFill>
            <a:latin typeface="ＭＳ Ｐゴシック" pitchFamily="50" charset="-128"/>
            <a:ea typeface="ＭＳ Ｐゴシック" pitchFamily="50" charset="-128"/>
            <a:cs typeface="+mn-cs"/>
          </a:endParaRPr>
        </a:p>
        <a:p>
          <a:r>
            <a:rPr lang="ja-JP" altLang="ja-JP" sz="1100" b="0" i="0" baseline="0">
              <a:solidFill>
                <a:schemeClr val="dk1"/>
              </a:solidFill>
              <a:latin typeface="ＭＳ Ｐゴシック" pitchFamily="50" charset="-128"/>
              <a:ea typeface="ＭＳ Ｐゴシック" pitchFamily="50" charset="-128"/>
              <a:cs typeface="+mn-cs"/>
            </a:rPr>
            <a:t>　平成２</a:t>
          </a:r>
          <a:r>
            <a:rPr lang="ja-JP" altLang="en-US" sz="1100" b="0" i="0" baseline="0">
              <a:solidFill>
                <a:schemeClr val="dk1"/>
              </a:solidFill>
              <a:latin typeface="ＭＳ Ｐゴシック" pitchFamily="50" charset="-128"/>
              <a:ea typeface="ＭＳ Ｐゴシック" pitchFamily="50" charset="-128"/>
              <a:cs typeface="+mn-cs"/>
            </a:rPr>
            <a:t>９</a:t>
          </a:r>
          <a:r>
            <a:rPr lang="ja-JP" altLang="ja-JP" sz="1100" b="0" i="0" baseline="0">
              <a:solidFill>
                <a:schemeClr val="dk1"/>
              </a:solidFill>
              <a:latin typeface="ＭＳ Ｐゴシック" pitchFamily="50" charset="-128"/>
              <a:ea typeface="ＭＳ Ｐゴシック" pitchFamily="50" charset="-128"/>
              <a:cs typeface="+mn-cs"/>
            </a:rPr>
            <a:t>年度については経常一般財源の歳入見込が上振れたため、財政措置のない建設債の発行を抑制するなど、後年度負担の縮減に努めている。</a:t>
          </a:r>
          <a:endParaRPr kumimoji="1"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67563</xdr:rowOff>
    </xdr:to>
    <xdr:cxnSp macro="">
      <xdr:nvCxnSpPr>
        <xdr:cNvPr id="365" name="直線コネクタ 364"/>
        <xdr:cNvCxnSpPr/>
      </xdr:nvCxnSpPr>
      <xdr:spPr>
        <a:xfrm flipV="1">
          <a:off x="3987800" y="13093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67563</xdr:rowOff>
    </xdr:to>
    <xdr:cxnSp macro="">
      <xdr:nvCxnSpPr>
        <xdr:cNvPr id="368" name="直線コネクタ 367"/>
        <xdr:cNvCxnSpPr/>
      </xdr:nvCxnSpPr>
      <xdr:spPr>
        <a:xfrm>
          <a:off x="3098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44704</xdr:rowOff>
    </xdr:from>
    <xdr:to>
      <xdr:col>15</xdr:col>
      <xdr:colOff>98425</xdr:colOff>
      <xdr:row>77</xdr:row>
      <xdr:rowOff>19558</xdr:rowOff>
    </xdr:to>
    <xdr:cxnSp macro="">
      <xdr:nvCxnSpPr>
        <xdr:cNvPr id="371" name="直線コネクタ 370"/>
        <xdr:cNvCxnSpPr/>
      </xdr:nvCxnSpPr>
      <xdr:spPr>
        <a:xfrm flipV="1">
          <a:off x="2209800" y="130749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19558</xdr:rowOff>
    </xdr:to>
    <xdr:cxnSp macro="">
      <xdr:nvCxnSpPr>
        <xdr:cNvPr id="374" name="直線コネクタ 373"/>
        <xdr:cNvCxnSpPr/>
      </xdr:nvCxnSpPr>
      <xdr:spPr>
        <a:xfrm>
          <a:off x="1320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75" name="フローチャート: 判断 374"/>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76" name="テキスト ボックス 375"/>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7" name="フローチャート: 判断 376"/>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78" name="テキスト ボックス 377"/>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4" name="楕円 383"/>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5"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6" name="楕円 385"/>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7" name="テキスト ボックス 386"/>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88" name="楕円 387"/>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89" name="テキスト ボックス 388"/>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0" name="楕円 389"/>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91" name="テキスト ボックス 390"/>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2" name="楕円 391"/>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3" name="テキスト ボックス 392"/>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昨年度と比較し</a:t>
          </a:r>
          <a:r>
            <a:rPr kumimoji="1" lang="ja-JP" altLang="en-US" sz="1100">
              <a:solidFill>
                <a:schemeClr val="dk1"/>
              </a:solidFill>
              <a:latin typeface="ＭＳ Ｐゴシック" pitchFamily="50" charset="-128"/>
              <a:ea typeface="ＭＳ Ｐゴシック" pitchFamily="50" charset="-128"/>
              <a:cs typeface="+mn-cs"/>
            </a:rPr>
            <a:t>１</a:t>
          </a: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１</a:t>
          </a:r>
          <a:r>
            <a:rPr kumimoji="1" lang="ja-JP" altLang="ja-JP" sz="1100">
              <a:solidFill>
                <a:schemeClr val="dk1"/>
              </a:solidFill>
              <a:latin typeface="ＭＳ Ｐゴシック" pitchFamily="50" charset="-128"/>
              <a:ea typeface="ＭＳ Ｐゴシック" pitchFamily="50" charset="-128"/>
              <a:cs typeface="+mn-cs"/>
            </a:rPr>
            <a:t>ポイント悪化し</a:t>
          </a:r>
          <a:r>
            <a:rPr kumimoji="1" lang="ja-JP" altLang="en-US" sz="1100">
              <a:solidFill>
                <a:schemeClr val="dk1"/>
              </a:solidFill>
              <a:latin typeface="ＭＳ Ｐゴシック" pitchFamily="50" charset="-128"/>
              <a:ea typeface="ＭＳ Ｐゴシック" pitchFamily="50" charset="-128"/>
              <a:cs typeface="+mn-cs"/>
            </a:rPr>
            <a:t>ており、</a:t>
          </a:r>
          <a:r>
            <a:rPr kumimoji="1" lang="ja-JP" altLang="ja-JP" sz="1100">
              <a:solidFill>
                <a:schemeClr val="dk1"/>
              </a:solidFill>
              <a:latin typeface="ＭＳ Ｐゴシック" pitchFamily="50" charset="-128"/>
              <a:ea typeface="ＭＳ Ｐゴシック" pitchFamily="50" charset="-128"/>
              <a:cs typeface="+mn-cs"/>
            </a:rPr>
            <a:t>全国平均、県内平均を上回って</a:t>
          </a:r>
          <a:r>
            <a:rPr kumimoji="1" lang="ja-JP" altLang="en-US" sz="1100">
              <a:solidFill>
                <a:schemeClr val="dk1"/>
              </a:solidFill>
              <a:latin typeface="ＭＳ Ｐゴシック" pitchFamily="50" charset="-128"/>
              <a:ea typeface="ＭＳ Ｐゴシック" pitchFamily="50" charset="-128"/>
              <a:cs typeface="+mn-cs"/>
            </a:rPr>
            <a:t>しまっている</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悪化した主な要因は、地方税の減収による経常一般財源の減少</a:t>
          </a:r>
          <a:r>
            <a:rPr kumimoji="1" lang="ja-JP" altLang="en-US" sz="1100">
              <a:solidFill>
                <a:schemeClr val="dk1"/>
              </a:solidFill>
              <a:latin typeface="ＭＳ Ｐゴシック" pitchFamily="50" charset="-128"/>
              <a:ea typeface="ＭＳ Ｐゴシック" pitchFamily="50" charset="-128"/>
              <a:cs typeface="+mn-cs"/>
            </a:rPr>
            <a:t>と物件費・補助費等の増加による経常経費の増加</a:t>
          </a:r>
          <a:r>
            <a:rPr kumimoji="1" lang="ja-JP" altLang="ja-JP" sz="1100">
              <a:solidFill>
                <a:schemeClr val="dk1"/>
              </a:solidFill>
              <a:latin typeface="ＭＳ Ｐゴシック" pitchFamily="50" charset="-128"/>
              <a:ea typeface="ＭＳ Ｐゴシック" pitchFamily="50" charset="-128"/>
              <a:cs typeface="+mn-cs"/>
            </a:rPr>
            <a:t>であると考えられる。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96520</xdr:rowOff>
    </xdr:from>
    <xdr:to>
      <xdr:col>82</xdr:col>
      <xdr:colOff>107950</xdr:colOff>
      <xdr:row>77</xdr:row>
      <xdr:rowOff>138430</xdr:rowOff>
    </xdr:to>
    <xdr:cxnSp macro="">
      <xdr:nvCxnSpPr>
        <xdr:cNvPr id="426" name="直線コネクタ 425"/>
        <xdr:cNvCxnSpPr/>
      </xdr:nvCxnSpPr>
      <xdr:spPr>
        <a:xfrm>
          <a:off x="15671800" y="13298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130811</xdr:rowOff>
    </xdr:from>
    <xdr:to>
      <xdr:col>78</xdr:col>
      <xdr:colOff>69850</xdr:colOff>
      <xdr:row>77</xdr:row>
      <xdr:rowOff>96520</xdr:rowOff>
    </xdr:to>
    <xdr:cxnSp macro="">
      <xdr:nvCxnSpPr>
        <xdr:cNvPr id="429" name="直線コネクタ 428"/>
        <xdr:cNvCxnSpPr/>
      </xdr:nvCxnSpPr>
      <xdr:spPr>
        <a:xfrm>
          <a:off x="14782800" y="131610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130811</xdr:rowOff>
    </xdr:from>
    <xdr:to>
      <xdr:col>73</xdr:col>
      <xdr:colOff>180975</xdr:colOff>
      <xdr:row>77</xdr:row>
      <xdr:rowOff>107950</xdr:rowOff>
    </xdr:to>
    <xdr:cxnSp macro="">
      <xdr:nvCxnSpPr>
        <xdr:cNvPr id="432" name="直線コネクタ 431"/>
        <xdr:cNvCxnSpPr/>
      </xdr:nvCxnSpPr>
      <xdr:spPr>
        <a:xfrm flipV="1">
          <a:off x="13893800" y="131610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130811</xdr:rowOff>
    </xdr:from>
    <xdr:to>
      <xdr:col>69</xdr:col>
      <xdr:colOff>92075</xdr:colOff>
      <xdr:row>77</xdr:row>
      <xdr:rowOff>107950</xdr:rowOff>
    </xdr:to>
    <xdr:cxnSp macro="">
      <xdr:nvCxnSpPr>
        <xdr:cNvPr id="435" name="直線コネクタ 434"/>
        <xdr:cNvCxnSpPr/>
      </xdr:nvCxnSpPr>
      <xdr:spPr>
        <a:xfrm>
          <a:off x="13004800" y="131610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36" name="フローチャート: 判断 435"/>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37" name="テキスト ボックス 436"/>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38" name="フローチャート: 判断 437"/>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146067</xdr:rowOff>
    </xdr:from>
    <xdr:ext cx="762000" cy="259045"/>
    <xdr:sp macro="" textlink="">
      <xdr:nvSpPr>
        <xdr:cNvPr id="439" name="テキスト ボックス 438"/>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5" name="楕円 444"/>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6"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45720</xdr:rowOff>
    </xdr:from>
    <xdr:to>
      <xdr:col>78</xdr:col>
      <xdr:colOff>120650</xdr:colOff>
      <xdr:row>77</xdr:row>
      <xdr:rowOff>147320</xdr:rowOff>
    </xdr:to>
    <xdr:sp macro="" textlink="">
      <xdr:nvSpPr>
        <xdr:cNvPr id="447" name="楕円 446"/>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132097</xdr:rowOff>
    </xdr:from>
    <xdr:ext cx="736600" cy="259045"/>
    <xdr:sp macro="" textlink="">
      <xdr:nvSpPr>
        <xdr:cNvPr id="448" name="テキスト ボックス 447"/>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80011</xdr:rowOff>
    </xdr:from>
    <xdr:to>
      <xdr:col>74</xdr:col>
      <xdr:colOff>31750</xdr:colOff>
      <xdr:row>77</xdr:row>
      <xdr:rowOff>10161</xdr:rowOff>
    </xdr:to>
    <xdr:sp macro="" textlink="">
      <xdr:nvSpPr>
        <xdr:cNvPr id="449" name="楕円 448"/>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166388</xdr:rowOff>
    </xdr:from>
    <xdr:ext cx="762000" cy="259045"/>
    <xdr:sp macro="" textlink="">
      <xdr:nvSpPr>
        <xdr:cNvPr id="450" name="テキスト ボックス 449"/>
        <xdr:cNvSpPr txBox="1"/>
      </xdr:nvSpPr>
      <xdr:spPr>
        <a:xfrm>
          <a:off x="14401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1" name="楕円 450"/>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52" name="テキスト ボックス 451"/>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53" name="楕円 452"/>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166388</xdr:rowOff>
    </xdr:from>
    <xdr:ext cx="762000" cy="259045"/>
    <xdr:sp macro="" textlink="">
      <xdr:nvSpPr>
        <xdr:cNvPr id="454" name="テキスト ボックス 453"/>
        <xdr:cNvSpPr txBox="1"/>
      </xdr:nvSpPr>
      <xdr:spPr>
        <a:xfrm>
          <a:off x="12623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20796</xdr:rowOff>
    </xdr:from>
    <xdr:to>
      <xdr:col>29</xdr:col>
      <xdr:colOff>127000</xdr:colOff>
      <xdr:row>15</xdr:row>
      <xdr:rowOff>72688</xdr:rowOff>
    </xdr:to>
    <xdr:cxnSp macro="">
      <xdr:nvCxnSpPr>
        <xdr:cNvPr id="50" name="直線コネクタ 49"/>
        <xdr:cNvCxnSpPr/>
      </xdr:nvCxnSpPr>
      <xdr:spPr bwMode="auto">
        <a:xfrm flipV="1">
          <a:off x="5003800" y="2640171"/>
          <a:ext cx="6477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72688</xdr:rowOff>
    </xdr:from>
    <xdr:to>
      <xdr:col>26</xdr:col>
      <xdr:colOff>50800</xdr:colOff>
      <xdr:row>16</xdr:row>
      <xdr:rowOff>32988</xdr:rowOff>
    </xdr:to>
    <xdr:cxnSp macro="">
      <xdr:nvCxnSpPr>
        <xdr:cNvPr id="53" name="直線コネクタ 52"/>
        <xdr:cNvCxnSpPr/>
      </xdr:nvCxnSpPr>
      <xdr:spPr bwMode="auto">
        <a:xfrm flipV="1">
          <a:off x="4305300" y="2692063"/>
          <a:ext cx="698500" cy="13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37065</xdr:rowOff>
    </xdr:from>
    <xdr:to>
      <xdr:col>22</xdr:col>
      <xdr:colOff>114300</xdr:colOff>
      <xdr:row>16</xdr:row>
      <xdr:rowOff>32988</xdr:rowOff>
    </xdr:to>
    <xdr:cxnSp macro="">
      <xdr:nvCxnSpPr>
        <xdr:cNvPr id="56" name="直線コネクタ 55"/>
        <xdr:cNvCxnSpPr/>
      </xdr:nvCxnSpPr>
      <xdr:spPr bwMode="auto">
        <a:xfrm>
          <a:off x="3606800" y="2656440"/>
          <a:ext cx="698500" cy="167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37065</xdr:rowOff>
    </xdr:from>
    <xdr:to>
      <xdr:col>18</xdr:col>
      <xdr:colOff>177800</xdr:colOff>
      <xdr:row>15</xdr:row>
      <xdr:rowOff>88348</xdr:rowOff>
    </xdr:to>
    <xdr:cxnSp macro="">
      <xdr:nvCxnSpPr>
        <xdr:cNvPr id="59" name="直線コネクタ 58"/>
        <xdr:cNvCxnSpPr/>
      </xdr:nvCxnSpPr>
      <xdr:spPr bwMode="auto">
        <a:xfrm flipV="1">
          <a:off x="2908300" y="2656440"/>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39834</xdr:rowOff>
    </xdr:from>
    <xdr:to>
      <xdr:col>19</xdr:col>
      <xdr:colOff>38100</xdr:colOff>
      <xdr:row>16</xdr:row>
      <xdr:rowOff>141434</xdr:rowOff>
    </xdr:to>
    <xdr:sp macro="" textlink="">
      <xdr:nvSpPr>
        <xdr:cNvPr id="60" name="フローチャート: 判断 59"/>
        <xdr:cNvSpPr/>
      </xdr:nvSpPr>
      <xdr:spPr bwMode="auto">
        <a:xfrm>
          <a:off x="3556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126211</xdr:rowOff>
    </xdr:from>
    <xdr:ext cx="762000" cy="259045"/>
    <xdr:sp macro="" textlink="">
      <xdr:nvSpPr>
        <xdr:cNvPr id="61" name="テキスト ボックス 60"/>
        <xdr:cNvSpPr txBox="1"/>
      </xdr:nvSpPr>
      <xdr:spPr>
        <a:xfrm>
          <a:off x="3225800" y="291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104318</xdr:rowOff>
    </xdr:from>
    <xdr:to>
      <xdr:col>15</xdr:col>
      <xdr:colOff>101600</xdr:colOff>
      <xdr:row>17</xdr:row>
      <xdr:rowOff>34468</xdr:rowOff>
    </xdr:to>
    <xdr:sp macro="" textlink="">
      <xdr:nvSpPr>
        <xdr:cNvPr id="62" name="フローチャート: 判断 61"/>
        <xdr:cNvSpPr/>
      </xdr:nvSpPr>
      <xdr:spPr bwMode="auto">
        <a:xfrm>
          <a:off x="2857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19245</xdr:rowOff>
    </xdr:from>
    <xdr:ext cx="762000" cy="259045"/>
    <xdr:sp macro="" textlink="">
      <xdr:nvSpPr>
        <xdr:cNvPr id="63" name="テキスト ボックス 62"/>
        <xdr:cNvSpPr txBox="1"/>
      </xdr:nvSpPr>
      <xdr:spPr>
        <a:xfrm>
          <a:off x="25273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141446</xdr:rowOff>
    </xdr:from>
    <xdr:to>
      <xdr:col>29</xdr:col>
      <xdr:colOff>177800</xdr:colOff>
      <xdr:row>15</xdr:row>
      <xdr:rowOff>71596</xdr:rowOff>
    </xdr:to>
    <xdr:sp macro="" textlink="">
      <xdr:nvSpPr>
        <xdr:cNvPr id="69" name="楕円 68"/>
        <xdr:cNvSpPr/>
      </xdr:nvSpPr>
      <xdr:spPr bwMode="auto">
        <a:xfrm>
          <a:off x="5600700" y="258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157973</xdr:rowOff>
    </xdr:from>
    <xdr:ext cx="762000" cy="259045"/>
    <xdr:sp macro="" textlink="">
      <xdr:nvSpPr>
        <xdr:cNvPr id="70" name="人口1人当たり決算額の推移該当値テキスト130"/>
        <xdr:cNvSpPr txBox="1"/>
      </xdr:nvSpPr>
      <xdr:spPr>
        <a:xfrm>
          <a:off x="5740400" y="243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21888</xdr:rowOff>
    </xdr:from>
    <xdr:to>
      <xdr:col>26</xdr:col>
      <xdr:colOff>101600</xdr:colOff>
      <xdr:row>15</xdr:row>
      <xdr:rowOff>123488</xdr:rowOff>
    </xdr:to>
    <xdr:sp macro="" textlink="">
      <xdr:nvSpPr>
        <xdr:cNvPr id="71" name="楕円 70"/>
        <xdr:cNvSpPr/>
      </xdr:nvSpPr>
      <xdr:spPr bwMode="auto">
        <a:xfrm>
          <a:off x="4953000" y="264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133665</xdr:rowOff>
    </xdr:from>
    <xdr:ext cx="736600" cy="259045"/>
    <xdr:sp macro="" textlink="">
      <xdr:nvSpPr>
        <xdr:cNvPr id="72" name="テキスト ボックス 71"/>
        <xdr:cNvSpPr txBox="1"/>
      </xdr:nvSpPr>
      <xdr:spPr>
        <a:xfrm>
          <a:off x="4622800" y="241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153638</xdr:rowOff>
    </xdr:from>
    <xdr:to>
      <xdr:col>22</xdr:col>
      <xdr:colOff>165100</xdr:colOff>
      <xdr:row>16</xdr:row>
      <xdr:rowOff>83788</xdr:rowOff>
    </xdr:to>
    <xdr:sp macro="" textlink="">
      <xdr:nvSpPr>
        <xdr:cNvPr id="73" name="楕円 72"/>
        <xdr:cNvSpPr/>
      </xdr:nvSpPr>
      <xdr:spPr bwMode="auto">
        <a:xfrm>
          <a:off x="4254500" y="277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93965</xdr:rowOff>
    </xdr:from>
    <xdr:ext cx="762000" cy="259045"/>
    <xdr:sp macro="" textlink="">
      <xdr:nvSpPr>
        <xdr:cNvPr id="74" name="テキスト ボックス 73"/>
        <xdr:cNvSpPr txBox="1"/>
      </xdr:nvSpPr>
      <xdr:spPr>
        <a:xfrm>
          <a:off x="3924300" y="25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157715</xdr:rowOff>
    </xdr:from>
    <xdr:to>
      <xdr:col>19</xdr:col>
      <xdr:colOff>38100</xdr:colOff>
      <xdr:row>15</xdr:row>
      <xdr:rowOff>87865</xdr:rowOff>
    </xdr:to>
    <xdr:sp macro="" textlink="">
      <xdr:nvSpPr>
        <xdr:cNvPr id="75" name="楕円 74"/>
        <xdr:cNvSpPr/>
      </xdr:nvSpPr>
      <xdr:spPr bwMode="auto">
        <a:xfrm>
          <a:off x="3556000" y="260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98042</xdr:rowOff>
    </xdr:from>
    <xdr:ext cx="762000" cy="259045"/>
    <xdr:sp macro="" textlink="">
      <xdr:nvSpPr>
        <xdr:cNvPr id="76" name="テキスト ボックス 75"/>
        <xdr:cNvSpPr txBox="1"/>
      </xdr:nvSpPr>
      <xdr:spPr>
        <a:xfrm>
          <a:off x="3225800" y="237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37548</xdr:rowOff>
    </xdr:from>
    <xdr:to>
      <xdr:col>15</xdr:col>
      <xdr:colOff>101600</xdr:colOff>
      <xdr:row>15</xdr:row>
      <xdr:rowOff>139148</xdr:rowOff>
    </xdr:to>
    <xdr:sp macro="" textlink="">
      <xdr:nvSpPr>
        <xdr:cNvPr id="77" name="楕円 76"/>
        <xdr:cNvSpPr/>
      </xdr:nvSpPr>
      <xdr:spPr bwMode="auto">
        <a:xfrm>
          <a:off x="2857500" y="2656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149325</xdr:rowOff>
    </xdr:from>
    <xdr:ext cx="762000" cy="259045"/>
    <xdr:sp macro="" textlink="">
      <xdr:nvSpPr>
        <xdr:cNvPr id="78" name="テキスト ボックス 77"/>
        <xdr:cNvSpPr txBox="1"/>
      </xdr:nvSpPr>
      <xdr:spPr>
        <a:xfrm>
          <a:off x="2527300" y="242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237348</xdr:rowOff>
    </xdr:from>
    <xdr:to>
      <xdr:col>29</xdr:col>
      <xdr:colOff>127000</xdr:colOff>
      <xdr:row>35</xdr:row>
      <xdr:rowOff>271214</xdr:rowOff>
    </xdr:to>
    <xdr:cxnSp macro="">
      <xdr:nvCxnSpPr>
        <xdr:cNvPr id="113" name="直線コネクタ 112"/>
        <xdr:cNvCxnSpPr/>
      </xdr:nvCxnSpPr>
      <xdr:spPr bwMode="auto">
        <a:xfrm>
          <a:off x="5003800" y="6847698"/>
          <a:ext cx="647700" cy="3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255991</xdr:rowOff>
    </xdr:from>
    <xdr:ext cx="762000" cy="259045"/>
    <xdr:sp macro="" textlink="">
      <xdr:nvSpPr>
        <xdr:cNvPr id="114" name="人口1人当たり決算額の推移平均値テキスト445"/>
        <xdr:cNvSpPr txBox="1"/>
      </xdr:nvSpPr>
      <xdr:spPr>
        <a:xfrm>
          <a:off x="5740400" y="686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197376</xdr:rowOff>
    </xdr:from>
    <xdr:to>
      <xdr:col>26</xdr:col>
      <xdr:colOff>50800</xdr:colOff>
      <xdr:row>35</xdr:row>
      <xdr:rowOff>237348</xdr:rowOff>
    </xdr:to>
    <xdr:cxnSp macro="">
      <xdr:nvCxnSpPr>
        <xdr:cNvPr id="116" name="直線コネクタ 115"/>
        <xdr:cNvCxnSpPr/>
      </xdr:nvCxnSpPr>
      <xdr:spPr bwMode="auto">
        <a:xfrm>
          <a:off x="4305300" y="6807726"/>
          <a:ext cx="698500" cy="3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85623</xdr:rowOff>
    </xdr:from>
    <xdr:to>
      <xdr:col>22</xdr:col>
      <xdr:colOff>114300</xdr:colOff>
      <xdr:row>35</xdr:row>
      <xdr:rowOff>197376</xdr:rowOff>
    </xdr:to>
    <xdr:cxnSp macro="">
      <xdr:nvCxnSpPr>
        <xdr:cNvPr id="119" name="直線コネクタ 118"/>
        <xdr:cNvCxnSpPr/>
      </xdr:nvCxnSpPr>
      <xdr:spPr bwMode="auto">
        <a:xfrm>
          <a:off x="3606800" y="6695973"/>
          <a:ext cx="698500" cy="11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61457</xdr:rowOff>
    </xdr:from>
    <xdr:to>
      <xdr:col>18</xdr:col>
      <xdr:colOff>177800</xdr:colOff>
      <xdr:row>35</xdr:row>
      <xdr:rowOff>85623</xdr:rowOff>
    </xdr:to>
    <xdr:cxnSp macro="">
      <xdr:nvCxnSpPr>
        <xdr:cNvPr id="122" name="直線コネクタ 121"/>
        <xdr:cNvCxnSpPr/>
      </xdr:nvCxnSpPr>
      <xdr:spPr bwMode="auto">
        <a:xfrm>
          <a:off x="2908300" y="6671807"/>
          <a:ext cx="698500" cy="2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60982</xdr:rowOff>
    </xdr:from>
    <xdr:to>
      <xdr:col>19</xdr:col>
      <xdr:colOff>38100</xdr:colOff>
      <xdr:row>35</xdr:row>
      <xdr:rowOff>162582</xdr:rowOff>
    </xdr:to>
    <xdr:sp macro="" textlink="">
      <xdr:nvSpPr>
        <xdr:cNvPr id="123" name="フローチャート: 判断 122"/>
        <xdr:cNvSpPr/>
      </xdr:nvSpPr>
      <xdr:spPr bwMode="auto">
        <a:xfrm>
          <a:off x="35560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147359</xdr:rowOff>
    </xdr:from>
    <xdr:ext cx="762000" cy="259045"/>
    <xdr:sp macro="" textlink="">
      <xdr:nvSpPr>
        <xdr:cNvPr id="124" name="テキスト ボックス 123"/>
        <xdr:cNvSpPr txBox="1"/>
      </xdr:nvSpPr>
      <xdr:spPr>
        <a:xfrm>
          <a:off x="3225800" y="67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84136</xdr:rowOff>
    </xdr:from>
    <xdr:to>
      <xdr:col>15</xdr:col>
      <xdr:colOff>101600</xdr:colOff>
      <xdr:row>35</xdr:row>
      <xdr:rowOff>185736</xdr:rowOff>
    </xdr:to>
    <xdr:sp macro="" textlink="">
      <xdr:nvSpPr>
        <xdr:cNvPr id="125" name="フローチャート: 判断 124"/>
        <xdr:cNvSpPr/>
      </xdr:nvSpPr>
      <xdr:spPr bwMode="auto">
        <a:xfrm>
          <a:off x="2857500" y="6694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170513</xdr:rowOff>
    </xdr:from>
    <xdr:ext cx="762000" cy="259045"/>
    <xdr:sp macro="" textlink="">
      <xdr:nvSpPr>
        <xdr:cNvPr id="126" name="テキスト ボックス 125"/>
        <xdr:cNvSpPr txBox="1"/>
      </xdr:nvSpPr>
      <xdr:spPr>
        <a:xfrm>
          <a:off x="2527300" y="678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220414</xdr:rowOff>
    </xdr:from>
    <xdr:to>
      <xdr:col>29</xdr:col>
      <xdr:colOff>177800</xdr:colOff>
      <xdr:row>35</xdr:row>
      <xdr:rowOff>322014</xdr:rowOff>
    </xdr:to>
    <xdr:sp macro="" textlink="">
      <xdr:nvSpPr>
        <xdr:cNvPr id="132" name="楕円 131"/>
        <xdr:cNvSpPr/>
      </xdr:nvSpPr>
      <xdr:spPr bwMode="auto">
        <a:xfrm>
          <a:off x="5600700" y="683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65491</xdr:rowOff>
    </xdr:from>
    <xdr:ext cx="762000" cy="259045"/>
    <xdr:sp macro="" textlink="">
      <xdr:nvSpPr>
        <xdr:cNvPr id="133" name="人口1人当たり決算額の推移該当値テキスト445"/>
        <xdr:cNvSpPr txBox="1"/>
      </xdr:nvSpPr>
      <xdr:spPr>
        <a:xfrm>
          <a:off x="5740400" y="667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186548</xdr:rowOff>
    </xdr:from>
    <xdr:to>
      <xdr:col>26</xdr:col>
      <xdr:colOff>101600</xdr:colOff>
      <xdr:row>35</xdr:row>
      <xdr:rowOff>288148</xdr:rowOff>
    </xdr:to>
    <xdr:sp macro="" textlink="">
      <xdr:nvSpPr>
        <xdr:cNvPr id="134" name="楕円 133"/>
        <xdr:cNvSpPr/>
      </xdr:nvSpPr>
      <xdr:spPr bwMode="auto">
        <a:xfrm>
          <a:off x="4953000" y="679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298325</xdr:rowOff>
    </xdr:from>
    <xdr:ext cx="736600" cy="259045"/>
    <xdr:sp macro="" textlink="">
      <xdr:nvSpPr>
        <xdr:cNvPr id="135" name="テキスト ボックス 134"/>
        <xdr:cNvSpPr txBox="1"/>
      </xdr:nvSpPr>
      <xdr:spPr>
        <a:xfrm>
          <a:off x="4622800" y="6565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146576</xdr:rowOff>
    </xdr:from>
    <xdr:to>
      <xdr:col>22</xdr:col>
      <xdr:colOff>165100</xdr:colOff>
      <xdr:row>35</xdr:row>
      <xdr:rowOff>248176</xdr:rowOff>
    </xdr:to>
    <xdr:sp macro="" textlink="">
      <xdr:nvSpPr>
        <xdr:cNvPr id="136" name="楕円 135"/>
        <xdr:cNvSpPr/>
      </xdr:nvSpPr>
      <xdr:spPr bwMode="auto">
        <a:xfrm>
          <a:off x="4254500" y="675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258353</xdr:rowOff>
    </xdr:from>
    <xdr:ext cx="762000" cy="259045"/>
    <xdr:sp macro="" textlink="">
      <xdr:nvSpPr>
        <xdr:cNvPr id="137" name="テキスト ボックス 136"/>
        <xdr:cNvSpPr txBox="1"/>
      </xdr:nvSpPr>
      <xdr:spPr>
        <a:xfrm>
          <a:off x="3924300" y="652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34823</xdr:rowOff>
    </xdr:from>
    <xdr:to>
      <xdr:col>19</xdr:col>
      <xdr:colOff>38100</xdr:colOff>
      <xdr:row>35</xdr:row>
      <xdr:rowOff>136423</xdr:rowOff>
    </xdr:to>
    <xdr:sp macro="" textlink="">
      <xdr:nvSpPr>
        <xdr:cNvPr id="138" name="楕円 137"/>
        <xdr:cNvSpPr/>
      </xdr:nvSpPr>
      <xdr:spPr bwMode="auto">
        <a:xfrm>
          <a:off x="3556000" y="664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146600</xdr:rowOff>
    </xdr:from>
    <xdr:ext cx="762000" cy="259045"/>
    <xdr:sp macro="" textlink="">
      <xdr:nvSpPr>
        <xdr:cNvPr id="139" name="テキスト ボックス 138"/>
        <xdr:cNvSpPr txBox="1"/>
      </xdr:nvSpPr>
      <xdr:spPr>
        <a:xfrm>
          <a:off x="3225800" y="64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10657</xdr:rowOff>
    </xdr:from>
    <xdr:to>
      <xdr:col>15</xdr:col>
      <xdr:colOff>101600</xdr:colOff>
      <xdr:row>35</xdr:row>
      <xdr:rowOff>112257</xdr:rowOff>
    </xdr:to>
    <xdr:sp macro="" textlink="">
      <xdr:nvSpPr>
        <xdr:cNvPr id="140" name="楕円 139"/>
        <xdr:cNvSpPr/>
      </xdr:nvSpPr>
      <xdr:spPr bwMode="auto">
        <a:xfrm>
          <a:off x="2857500" y="6621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122434</xdr:rowOff>
    </xdr:from>
    <xdr:ext cx="762000" cy="259045"/>
    <xdr:sp macro="" textlink="">
      <xdr:nvSpPr>
        <xdr:cNvPr id="141" name="テキスト ボックス 140"/>
        <xdr:cNvSpPr txBox="1"/>
      </xdr:nvSpPr>
      <xdr:spPr>
        <a:xfrm>
          <a:off x="2527300" y="638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66,558
65,746
251.41
28,717,509
27,134,222
1,470,017
15,931,159
20,260,991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41707</xdr:rowOff>
    </xdr:from>
    <xdr:to>
      <xdr:col>24</xdr:col>
      <xdr:colOff>63500</xdr:colOff>
      <xdr:row>37</xdr:row>
      <xdr:rowOff>61309</xdr:rowOff>
    </xdr:to>
    <xdr:cxnSp macro="">
      <xdr:nvCxnSpPr>
        <xdr:cNvPr id="61" name="直線コネクタ 60"/>
        <xdr:cNvCxnSpPr/>
      </xdr:nvCxnSpPr>
      <xdr:spPr>
        <a:xfrm flipV="1">
          <a:off x="3797300" y="6385357"/>
          <a:ext cx="8382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143510</xdr:rowOff>
    </xdr:from>
    <xdr:to>
      <xdr:col>19</xdr:col>
      <xdr:colOff>177800</xdr:colOff>
      <xdr:row>37</xdr:row>
      <xdr:rowOff>61309</xdr:rowOff>
    </xdr:to>
    <xdr:cxnSp macro="">
      <xdr:nvCxnSpPr>
        <xdr:cNvPr id="64" name="直線コネクタ 63"/>
        <xdr:cNvCxnSpPr/>
      </xdr:nvCxnSpPr>
      <xdr:spPr>
        <a:xfrm>
          <a:off x="2908300" y="6315710"/>
          <a:ext cx="889000" cy="8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136633</xdr:rowOff>
    </xdr:from>
    <xdr:to>
      <xdr:col>15</xdr:col>
      <xdr:colOff>50800</xdr:colOff>
      <xdr:row>36</xdr:row>
      <xdr:rowOff>143510</xdr:rowOff>
    </xdr:to>
    <xdr:cxnSp macro="">
      <xdr:nvCxnSpPr>
        <xdr:cNvPr id="67" name="直線コネクタ 66"/>
        <xdr:cNvCxnSpPr/>
      </xdr:nvCxnSpPr>
      <xdr:spPr>
        <a:xfrm>
          <a:off x="2019300" y="6308833"/>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136633</xdr:rowOff>
    </xdr:from>
    <xdr:to>
      <xdr:col>10</xdr:col>
      <xdr:colOff>114300</xdr:colOff>
      <xdr:row>36</xdr:row>
      <xdr:rowOff>142748</xdr:rowOff>
    </xdr:to>
    <xdr:cxnSp macro="">
      <xdr:nvCxnSpPr>
        <xdr:cNvPr id="70" name="直線コネクタ 69"/>
        <xdr:cNvCxnSpPr/>
      </xdr:nvCxnSpPr>
      <xdr:spPr>
        <a:xfrm flipV="1">
          <a:off x="1130300" y="6308833"/>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48285</xdr:rowOff>
    </xdr:from>
    <xdr:to>
      <xdr:col>10</xdr:col>
      <xdr:colOff>165100</xdr:colOff>
      <xdr:row>36</xdr:row>
      <xdr:rowOff>149885</xdr:rowOff>
    </xdr:to>
    <xdr:sp macro="" textlink="">
      <xdr:nvSpPr>
        <xdr:cNvPr id="71" name="フローチャート: 判断 70"/>
        <xdr:cNvSpPr/>
      </xdr:nvSpPr>
      <xdr:spPr>
        <a:xfrm>
          <a:off x="1968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166412</xdr:rowOff>
    </xdr:from>
    <xdr:ext cx="534377" cy="259045"/>
    <xdr:sp macro="" textlink="">
      <xdr:nvSpPr>
        <xdr:cNvPr id="72" name="テキスト ボックス 71"/>
        <xdr:cNvSpPr txBox="1"/>
      </xdr:nvSpPr>
      <xdr:spPr>
        <a:xfrm>
          <a:off x="1752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56153</xdr:rowOff>
    </xdr:from>
    <xdr:to>
      <xdr:col>6</xdr:col>
      <xdr:colOff>38100</xdr:colOff>
      <xdr:row>36</xdr:row>
      <xdr:rowOff>157753</xdr:rowOff>
    </xdr:to>
    <xdr:sp macro="" textlink="">
      <xdr:nvSpPr>
        <xdr:cNvPr id="73" name="フローチャート: 判断 72"/>
        <xdr:cNvSpPr/>
      </xdr:nvSpPr>
      <xdr:spPr>
        <a:xfrm>
          <a:off x="1079500" y="622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2830</xdr:rowOff>
    </xdr:from>
    <xdr:ext cx="534377" cy="259045"/>
    <xdr:sp macro="" textlink="">
      <xdr:nvSpPr>
        <xdr:cNvPr id="74" name="テキスト ボックス 73"/>
        <xdr:cNvSpPr txBox="1"/>
      </xdr:nvSpPr>
      <xdr:spPr>
        <a:xfrm>
          <a:off x="863111" y="60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162357</xdr:rowOff>
    </xdr:from>
    <xdr:to>
      <xdr:col>24</xdr:col>
      <xdr:colOff>114300</xdr:colOff>
      <xdr:row>37</xdr:row>
      <xdr:rowOff>92507</xdr:rowOff>
    </xdr:to>
    <xdr:sp macro="" textlink="">
      <xdr:nvSpPr>
        <xdr:cNvPr id="80" name="楕円 79"/>
        <xdr:cNvSpPr/>
      </xdr:nvSpPr>
      <xdr:spPr>
        <a:xfrm>
          <a:off x="4584700" y="63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13784</xdr:rowOff>
    </xdr:from>
    <xdr:ext cx="534377" cy="259045"/>
    <xdr:sp macro="" textlink="">
      <xdr:nvSpPr>
        <xdr:cNvPr id="81" name="人件費該当値テキスト"/>
        <xdr:cNvSpPr txBox="1"/>
      </xdr:nvSpPr>
      <xdr:spPr>
        <a:xfrm>
          <a:off x="4686300" y="61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10509</xdr:rowOff>
    </xdr:from>
    <xdr:to>
      <xdr:col>20</xdr:col>
      <xdr:colOff>38100</xdr:colOff>
      <xdr:row>37</xdr:row>
      <xdr:rowOff>112109</xdr:rowOff>
    </xdr:to>
    <xdr:sp macro="" textlink="">
      <xdr:nvSpPr>
        <xdr:cNvPr id="82" name="楕円 81"/>
        <xdr:cNvSpPr/>
      </xdr:nvSpPr>
      <xdr:spPr>
        <a:xfrm>
          <a:off x="3746500" y="63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103236</xdr:rowOff>
    </xdr:from>
    <xdr:ext cx="534377" cy="259045"/>
    <xdr:sp macro="" textlink="">
      <xdr:nvSpPr>
        <xdr:cNvPr id="83" name="テキスト ボックス 82"/>
        <xdr:cNvSpPr txBox="1"/>
      </xdr:nvSpPr>
      <xdr:spPr>
        <a:xfrm>
          <a:off x="3530111" y="64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92710</xdr:rowOff>
    </xdr:from>
    <xdr:to>
      <xdr:col>15</xdr:col>
      <xdr:colOff>101600</xdr:colOff>
      <xdr:row>37</xdr:row>
      <xdr:rowOff>22860</xdr:rowOff>
    </xdr:to>
    <xdr:sp macro="" textlink="">
      <xdr:nvSpPr>
        <xdr:cNvPr id="84" name="楕円 83"/>
        <xdr:cNvSpPr/>
      </xdr:nvSpPr>
      <xdr:spPr>
        <a:xfrm>
          <a:off x="2857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39387</xdr:rowOff>
    </xdr:from>
    <xdr:ext cx="534377" cy="259045"/>
    <xdr:sp macro="" textlink="">
      <xdr:nvSpPr>
        <xdr:cNvPr id="85" name="テキスト ボックス 84"/>
        <xdr:cNvSpPr txBox="1"/>
      </xdr:nvSpPr>
      <xdr:spPr>
        <a:xfrm>
          <a:off x="2641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85833</xdr:rowOff>
    </xdr:from>
    <xdr:to>
      <xdr:col>10</xdr:col>
      <xdr:colOff>165100</xdr:colOff>
      <xdr:row>37</xdr:row>
      <xdr:rowOff>15983</xdr:rowOff>
    </xdr:to>
    <xdr:sp macro="" textlink="">
      <xdr:nvSpPr>
        <xdr:cNvPr id="86" name="楕円 85"/>
        <xdr:cNvSpPr/>
      </xdr:nvSpPr>
      <xdr:spPr>
        <a:xfrm>
          <a:off x="1968500" y="62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7110</xdr:rowOff>
    </xdr:from>
    <xdr:ext cx="534377" cy="259045"/>
    <xdr:sp macro="" textlink="">
      <xdr:nvSpPr>
        <xdr:cNvPr id="87" name="テキスト ボックス 86"/>
        <xdr:cNvSpPr txBox="1"/>
      </xdr:nvSpPr>
      <xdr:spPr>
        <a:xfrm>
          <a:off x="1752111" y="63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91948</xdr:rowOff>
    </xdr:from>
    <xdr:to>
      <xdr:col>6</xdr:col>
      <xdr:colOff>38100</xdr:colOff>
      <xdr:row>37</xdr:row>
      <xdr:rowOff>22098</xdr:rowOff>
    </xdr:to>
    <xdr:sp macro="" textlink="">
      <xdr:nvSpPr>
        <xdr:cNvPr id="88" name="楕円 87"/>
        <xdr:cNvSpPr/>
      </xdr:nvSpPr>
      <xdr:spPr>
        <a:xfrm>
          <a:off x="1079500" y="62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13225</xdr:rowOff>
    </xdr:from>
    <xdr:ext cx="534377" cy="259045"/>
    <xdr:sp macro="" textlink="">
      <xdr:nvSpPr>
        <xdr:cNvPr id="89" name="テキスト ボックス 88"/>
        <xdr:cNvSpPr txBox="1"/>
      </xdr:nvSpPr>
      <xdr:spPr>
        <a:xfrm>
          <a:off x="863111" y="63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74353</xdr:rowOff>
    </xdr:from>
    <xdr:to>
      <xdr:col>24</xdr:col>
      <xdr:colOff>63500</xdr:colOff>
      <xdr:row>52</xdr:row>
      <xdr:rowOff>46660</xdr:rowOff>
    </xdr:to>
    <xdr:cxnSp macro="">
      <xdr:nvCxnSpPr>
        <xdr:cNvPr id="121" name="直線コネクタ 120"/>
        <xdr:cNvCxnSpPr/>
      </xdr:nvCxnSpPr>
      <xdr:spPr>
        <a:xfrm flipV="1">
          <a:off x="3797300" y="8818303"/>
          <a:ext cx="838200" cy="1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46660</xdr:rowOff>
    </xdr:from>
    <xdr:to>
      <xdr:col>19</xdr:col>
      <xdr:colOff>177800</xdr:colOff>
      <xdr:row>52</xdr:row>
      <xdr:rowOff>131209</xdr:rowOff>
    </xdr:to>
    <xdr:cxnSp macro="">
      <xdr:nvCxnSpPr>
        <xdr:cNvPr id="124" name="直線コネクタ 123"/>
        <xdr:cNvCxnSpPr/>
      </xdr:nvCxnSpPr>
      <xdr:spPr>
        <a:xfrm flipV="1">
          <a:off x="2908300" y="8962060"/>
          <a:ext cx="889000" cy="8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131209</xdr:rowOff>
    </xdr:from>
    <xdr:to>
      <xdr:col>15</xdr:col>
      <xdr:colOff>50800</xdr:colOff>
      <xdr:row>53</xdr:row>
      <xdr:rowOff>22657</xdr:rowOff>
    </xdr:to>
    <xdr:cxnSp macro="">
      <xdr:nvCxnSpPr>
        <xdr:cNvPr id="127" name="直線コネクタ 126"/>
        <xdr:cNvCxnSpPr/>
      </xdr:nvCxnSpPr>
      <xdr:spPr>
        <a:xfrm flipV="1">
          <a:off x="2019300" y="9046609"/>
          <a:ext cx="8890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22657</xdr:rowOff>
    </xdr:from>
    <xdr:to>
      <xdr:col>10</xdr:col>
      <xdr:colOff>114300</xdr:colOff>
      <xdr:row>53</xdr:row>
      <xdr:rowOff>153971</xdr:rowOff>
    </xdr:to>
    <xdr:cxnSp macro="">
      <xdr:nvCxnSpPr>
        <xdr:cNvPr id="130" name="直線コネクタ 129"/>
        <xdr:cNvCxnSpPr/>
      </xdr:nvCxnSpPr>
      <xdr:spPr>
        <a:xfrm flipV="1">
          <a:off x="1130300" y="9109507"/>
          <a:ext cx="889000" cy="1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140106</xdr:rowOff>
    </xdr:from>
    <xdr:to>
      <xdr:col>10</xdr:col>
      <xdr:colOff>165100</xdr:colOff>
      <xdr:row>56</xdr:row>
      <xdr:rowOff>70256</xdr:rowOff>
    </xdr:to>
    <xdr:sp macro="" textlink="">
      <xdr:nvSpPr>
        <xdr:cNvPr id="131" name="フローチャート: 判断 130"/>
        <xdr:cNvSpPr/>
      </xdr:nvSpPr>
      <xdr:spPr>
        <a:xfrm>
          <a:off x="1968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61383</xdr:rowOff>
    </xdr:from>
    <xdr:ext cx="534377" cy="259045"/>
    <xdr:sp macro="" textlink="">
      <xdr:nvSpPr>
        <xdr:cNvPr id="132" name="テキスト ボックス 131"/>
        <xdr:cNvSpPr txBox="1"/>
      </xdr:nvSpPr>
      <xdr:spPr>
        <a:xfrm>
          <a:off x="1752111" y="96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46968</xdr:rowOff>
    </xdr:from>
    <xdr:to>
      <xdr:col>6</xdr:col>
      <xdr:colOff>38100</xdr:colOff>
      <xdr:row>56</xdr:row>
      <xdr:rowOff>148568</xdr:rowOff>
    </xdr:to>
    <xdr:sp macro="" textlink="">
      <xdr:nvSpPr>
        <xdr:cNvPr id="133" name="フローチャート: 判断 132"/>
        <xdr:cNvSpPr/>
      </xdr:nvSpPr>
      <xdr:spPr>
        <a:xfrm>
          <a:off x="1079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139695</xdr:rowOff>
    </xdr:from>
    <xdr:ext cx="534377" cy="259045"/>
    <xdr:sp macro="" textlink="">
      <xdr:nvSpPr>
        <xdr:cNvPr id="134" name="テキスト ボックス 133"/>
        <xdr:cNvSpPr txBox="1"/>
      </xdr:nvSpPr>
      <xdr:spPr>
        <a:xfrm>
          <a:off x="863111" y="97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23553</xdr:rowOff>
    </xdr:from>
    <xdr:to>
      <xdr:col>24</xdr:col>
      <xdr:colOff>114300</xdr:colOff>
      <xdr:row>51</xdr:row>
      <xdr:rowOff>125153</xdr:rowOff>
    </xdr:to>
    <xdr:sp macro="" textlink="">
      <xdr:nvSpPr>
        <xdr:cNvPr id="140" name="楕円 139"/>
        <xdr:cNvSpPr/>
      </xdr:nvSpPr>
      <xdr:spPr>
        <a:xfrm>
          <a:off x="4584700" y="87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46430</xdr:rowOff>
    </xdr:from>
    <xdr:ext cx="534377" cy="259045"/>
    <xdr:sp macro="" textlink="">
      <xdr:nvSpPr>
        <xdr:cNvPr id="141" name="物件費該当値テキスト"/>
        <xdr:cNvSpPr txBox="1"/>
      </xdr:nvSpPr>
      <xdr:spPr>
        <a:xfrm>
          <a:off x="4686300" y="86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167310</xdr:rowOff>
    </xdr:from>
    <xdr:to>
      <xdr:col>20</xdr:col>
      <xdr:colOff>38100</xdr:colOff>
      <xdr:row>52</xdr:row>
      <xdr:rowOff>97460</xdr:rowOff>
    </xdr:to>
    <xdr:sp macro="" textlink="">
      <xdr:nvSpPr>
        <xdr:cNvPr id="142" name="楕円 141"/>
        <xdr:cNvSpPr/>
      </xdr:nvSpPr>
      <xdr:spPr>
        <a:xfrm>
          <a:off x="3746500" y="891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113987</xdr:rowOff>
    </xdr:from>
    <xdr:ext cx="534377" cy="259045"/>
    <xdr:sp macro="" textlink="">
      <xdr:nvSpPr>
        <xdr:cNvPr id="143" name="テキスト ボックス 142"/>
        <xdr:cNvSpPr txBox="1"/>
      </xdr:nvSpPr>
      <xdr:spPr>
        <a:xfrm>
          <a:off x="3530111" y="868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80409</xdr:rowOff>
    </xdr:from>
    <xdr:to>
      <xdr:col>15</xdr:col>
      <xdr:colOff>101600</xdr:colOff>
      <xdr:row>53</xdr:row>
      <xdr:rowOff>10559</xdr:rowOff>
    </xdr:to>
    <xdr:sp macro="" textlink="">
      <xdr:nvSpPr>
        <xdr:cNvPr id="144" name="楕円 143"/>
        <xdr:cNvSpPr/>
      </xdr:nvSpPr>
      <xdr:spPr>
        <a:xfrm>
          <a:off x="2857500" y="89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27086</xdr:rowOff>
    </xdr:from>
    <xdr:ext cx="534377" cy="259045"/>
    <xdr:sp macro="" textlink="">
      <xdr:nvSpPr>
        <xdr:cNvPr id="145" name="テキスト ボックス 144"/>
        <xdr:cNvSpPr txBox="1"/>
      </xdr:nvSpPr>
      <xdr:spPr>
        <a:xfrm>
          <a:off x="2641111" y="877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143307</xdr:rowOff>
    </xdr:from>
    <xdr:to>
      <xdr:col>10</xdr:col>
      <xdr:colOff>165100</xdr:colOff>
      <xdr:row>53</xdr:row>
      <xdr:rowOff>73457</xdr:rowOff>
    </xdr:to>
    <xdr:sp macro="" textlink="">
      <xdr:nvSpPr>
        <xdr:cNvPr id="146" name="楕円 145"/>
        <xdr:cNvSpPr/>
      </xdr:nvSpPr>
      <xdr:spPr>
        <a:xfrm>
          <a:off x="1968500" y="90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89984</xdr:rowOff>
    </xdr:from>
    <xdr:ext cx="534377" cy="259045"/>
    <xdr:sp macro="" textlink="">
      <xdr:nvSpPr>
        <xdr:cNvPr id="147" name="テキスト ボックス 146"/>
        <xdr:cNvSpPr txBox="1"/>
      </xdr:nvSpPr>
      <xdr:spPr>
        <a:xfrm>
          <a:off x="1752111" y="883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103171</xdr:rowOff>
    </xdr:from>
    <xdr:to>
      <xdr:col>6</xdr:col>
      <xdr:colOff>38100</xdr:colOff>
      <xdr:row>54</xdr:row>
      <xdr:rowOff>33321</xdr:rowOff>
    </xdr:to>
    <xdr:sp macro="" textlink="">
      <xdr:nvSpPr>
        <xdr:cNvPr id="148" name="楕円 147"/>
        <xdr:cNvSpPr/>
      </xdr:nvSpPr>
      <xdr:spPr>
        <a:xfrm>
          <a:off x="1079500" y="91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49848</xdr:rowOff>
    </xdr:from>
    <xdr:ext cx="534377" cy="259045"/>
    <xdr:sp macro="" textlink="">
      <xdr:nvSpPr>
        <xdr:cNvPr id="149" name="テキスト ボックス 148"/>
        <xdr:cNvSpPr txBox="1"/>
      </xdr:nvSpPr>
      <xdr:spPr>
        <a:xfrm>
          <a:off x="863111" y="896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20873</xdr:rowOff>
    </xdr:from>
    <xdr:to>
      <xdr:col>24</xdr:col>
      <xdr:colOff>63500</xdr:colOff>
      <xdr:row>76</xdr:row>
      <xdr:rowOff>78663</xdr:rowOff>
    </xdr:to>
    <xdr:cxnSp macro="">
      <xdr:nvCxnSpPr>
        <xdr:cNvPr id="176" name="直線コネクタ 175"/>
        <xdr:cNvCxnSpPr/>
      </xdr:nvCxnSpPr>
      <xdr:spPr>
        <a:xfrm flipV="1">
          <a:off x="3797300" y="13051073"/>
          <a:ext cx="8382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78663</xdr:rowOff>
    </xdr:from>
    <xdr:to>
      <xdr:col>19</xdr:col>
      <xdr:colOff>177800</xdr:colOff>
      <xdr:row>77</xdr:row>
      <xdr:rowOff>18771</xdr:rowOff>
    </xdr:to>
    <xdr:cxnSp macro="">
      <xdr:nvCxnSpPr>
        <xdr:cNvPr id="179" name="直線コネクタ 178"/>
        <xdr:cNvCxnSpPr/>
      </xdr:nvCxnSpPr>
      <xdr:spPr>
        <a:xfrm flipV="1">
          <a:off x="2908300" y="13108863"/>
          <a:ext cx="889000" cy="1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117435</xdr:rowOff>
    </xdr:from>
    <xdr:to>
      <xdr:col>15</xdr:col>
      <xdr:colOff>50800</xdr:colOff>
      <xdr:row>77</xdr:row>
      <xdr:rowOff>18771</xdr:rowOff>
    </xdr:to>
    <xdr:cxnSp macro="">
      <xdr:nvCxnSpPr>
        <xdr:cNvPr id="182" name="直線コネクタ 181"/>
        <xdr:cNvCxnSpPr/>
      </xdr:nvCxnSpPr>
      <xdr:spPr>
        <a:xfrm>
          <a:off x="2019300" y="13147635"/>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117435</xdr:rowOff>
    </xdr:from>
    <xdr:to>
      <xdr:col>10</xdr:col>
      <xdr:colOff>114300</xdr:colOff>
      <xdr:row>77</xdr:row>
      <xdr:rowOff>28372</xdr:rowOff>
    </xdr:to>
    <xdr:cxnSp macro="">
      <xdr:nvCxnSpPr>
        <xdr:cNvPr id="185" name="直線コネクタ 184"/>
        <xdr:cNvCxnSpPr/>
      </xdr:nvCxnSpPr>
      <xdr:spPr>
        <a:xfrm flipV="1">
          <a:off x="1130300" y="13147635"/>
          <a:ext cx="889000" cy="8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91963</xdr:rowOff>
    </xdr:from>
    <xdr:to>
      <xdr:col>10</xdr:col>
      <xdr:colOff>165100</xdr:colOff>
      <xdr:row>78</xdr:row>
      <xdr:rowOff>22113</xdr:rowOff>
    </xdr:to>
    <xdr:sp macro="" textlink="">
      <xdr:nvSpPr>
        <xdr:cNvPr id="186" name="フローチャート: 判断 185"/>
        <xdr:cNvSpPr/>
      </xdr:nvSpPr>
      <xdr:spPr>
        <a:xfrm>
          <a:off x="1968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13240</xdr:rowOff>
    </xdr:from>
    <xdr:ext cx="469744" cy="259045"/>
    <xdr:sp macro="" textlink="">
      <xdr:nvSpPr>
        <xdr:cNvPr id="187" name="テキスト ボックス 186"/>
        <xdr:cNvSpPr txBox="1"/>
      </xdr:nvSpPr>
      <xdr:spPr>
        <a:xfrm>
          <a:off x="1784428" y="133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95941</xdr:rowOff>
    </xdr:from>
    <xdr:to>
      <xdr:col>6</xdr:col>
      <xdr:colOff>38100</xdr:colOff>
      <xdr:row>78</xdr:row>
      <xdr:rowOff>26091</xdr:rowOff>
    </xdr:to>
    <xdr:sp macro="" textlink="">
      <xdr:nvSpPr>
        <xdr:cNvPr id="188" name="フローチャート: 判断 187"/>
        <xdr:cNvSpPr/>
      </xdr:nvSpPr>
      <xdr:spPr>
        <a:xfrm>
          <a:off x="1079500" y="1329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17218</xdr:rowOff>
    </xdr:from>
    <xdr:ext cx="469744" cy="259045"/>
    <xdr:sp macro="" textlink="">
      <xdr:nvSpPr>
        <xdr:cNvPr id="189" name="テキスト ボックス 188"/>
        <xdr:cNvSpPr txBox="1"/>
      </xdr:nvSpPr>
      <xdr:spPr>
        <a:xfrm>
          <a:off x="895428" y="1339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141524</xdr:rowOff>
    </xdr:from>
    <xdr:to>
      <xdr:col>24</xdr:col>
      <xdr:colOff>114300</xdr:colOff>
      <xdr:row>76</xdr:row>
      <xdr:rowOff>71673</xdr:rowOff>
    </xdr:to>
    <xdr:sp macro="" textlink="">
      <xdr:nvSpPr>
        <xdr:cNvPr id="195" name="楕円 194"/>
        <xdr:cNvSpPr/>
      </xdr:nvSpPr>
      <xdr:spPr>
        <a:xfrm>
          <a:off x="4584700" y="130002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164401</xdr:rowOff>
    </xdr:from>
    <xdr:ext cx="534377" cy="259045"/>
    <xdr:sp macro="" textlink="">
      <xdr:nvSpPr>
        <xdr:cNvPr id="196" name="維持補修費該当値テキスト"/>
        <xdr:cNvSpPr txBox="1"/>
      </xdr:nvSpPr>
      <xdr:spPr>
        <a:xfrm>
          <a:off x="4686300" y="128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27863</xdr:rowOff>
    </xdr:from>
    <xdr:to>
      <xdr:col>20</xdr:col>
      <xdr:colOff>38100</xdr:colOff>
      <xdr:row>76</xdr:row>
      <xdr:rowOff>129463</xdr:rowOff>
    </xdr:to>
    <xdr:sp macro="" textlink="">
      <xdr:nvSpPr>
        <xdr:cNvPr id="197" name="楕円 196"/>
        <xdr:cNvSpPr/>
      </xdr:nvSpPr>
      <xdr:spPr>
        <a:xfrm>
          <a:off x="3746500" y="130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145990</xdr:rowOff>
    </xdr:from>
    <xdr:ext cx="469744" cy="259045"/>
    <xdr:sp macro="" textlink="">
      <xdr:nvSpPr>
        <xdr:cNvPr id="198" name="テキスト ボックス 197"/>
        <xdr:cNvSpPr txBox="1"/>
      </xdr:nvSpPr>
      <xdr:spPr>
        <a:xfrm>
          <a:off x="3562428" y="1283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139421</xdr:rowOff>
    </xdr:from>
    <xdr:to>
      <xdr:col>15</xdr:col>
      <xdr:colOff>101600</xdr:colOff>
      <xdr:row>77</xdr:row>
      <xdr:rowOff>69571</xdr:rowOff>
    </xdr:to>
    <xdr:sp macro="" textlink="">
      <xdr:nvSpPr>
        <xdr:cNvPr id="199" name="楕円 198"/>
        <xdr:cNvSpPr/>
      </xdr:nvSpPr>
      <xdr:spPr>
        <a:xfrm>
          <a:off x="2857500" y="131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86098</xdr:rowOff>
    </xdr:from>
    <xdr:ext cx="469744" cy="259045"/>
    <xdr:sp macro="" textlink="">
      <xdr:nvSpPr>
        <xdr:cNvPr id="200" name="テキスト ボックス 199"/>
        <xdr:cNvSpPr txBox="1"/>
      </xdr:nvSpPr>
      <xdr:spPr>
        <a:xfrm>
          <a:off x="2673428" y="1294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66635</xdr:rowOff>
    </xdr:from>
    <xdr:to>
      <xdr:col>10</xdr:col>
      <xdr:colOff>165100</xdr:colOff>
      <xdr:row>76</xdr:row>
      <xdr:rowOff>168235</xdr:rowOff>
    </xdr:to>
    <xdr:sp macro="" textlink="">
      <xdr:nvSpPr>
        <xdr:cNvPr id="201" name="楕円 200"/>
        <xdr:cNvSpPr/>
      </xdr:nvSpPr>
      <xdr:spPr>
        <a:xfrm>
          <a:off x="1968500" y="130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13312</xdr:rowOff>
    </xdr:from>
    <xdr:ext cx="469744" cy="259045"/>
    <xdr:sp macro="" textlink="">
      <xdr:nvSpPr>
        <xdr:cNvPr id="202" name="テキスト ボックス 201"/>
        <xdr:cNvSpPr txBox="1"/>
      </xdr:nvSpPr>
      <xdr:spPr>
        <a:xfrm>
          <a:off x="1784428" y="1287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149022</xdr:rowOff>
    </xdr:from>
    <xdr:to>
      <xdr:col>6</xdr:col>
      <xdr:colOff>38100</xdr:colOff>
      <xdr:row>77</xdr:row>
      <xdr:rowOff>79172</xdr:rowOff>
    </xdr:to>
    <xdr:sp macro="" textlink="">
      <xdr:nvSpPr>
        <xdr:cNvPr id="203" name="楕円 202"/>
        <xdr:cNvSpPr/>
      </xdr:nvSpPr>
      <xdr:spPr>
        <a:xfrm>
          <a:off x="1079500" y="131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95699</xdr:rowOff>
    </xdr:from>
    <xdr:ext cx="469744" cy="259045"/>
    <xdr:sp macro="" textlink="">
      <xdr:nvSpPr>
        <xdr:cNvPr id="204" name="テキスト ボックス 203"/>
        <xdr:cNvSpPr txBox="1"/>
      </xdr:nvSpPr>
      <xdr:spPr>
        <a:xfrm>
          <a:off x="895428" y="1295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143174</xdr:rowOff>
    </xdr:from>
    <xdr:to>
      <xdr:col>24</xdr:col>
      <xdr:colOff>63500</xdr:colOff>
      <xdr:row>96</xdr:row>
      <xdr:rowOff>156617</xdr:rowOff>
    </xdr:to>
    <xdr:cxnSp macro="">
      <xdr:nvCxnSpPr>
        <xdr:cNvPr id="232" name="直線コネクタ 231"/>
        <xdr:cNvCxnSpPr/>
      </xdr:nvCxnSpPr>
      <xdr:spPr>
        <a:xfrm flipV="1">
          <a:off x="3797300" y="16602374"/>
          <a:ext cx="838200" cy="1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156617</xdr:rowOff>
    </xdr:from>
    <xdr:to>
      <xdr:col>19</xdr:col>
      <xdr:colOff>177800</xdr:colOff>
      <xdr:row>97</xdr:row>
      <xdr:rowOff>67935</xdr:rowOff>
    </xdr:to>
    <xdr:cxnSp macro="">
      <xdr:nvCxnSpPr>
        <xdr:cNvPr id="235" name="直線コネクタ 234"/>
        <xdr:cNvCxnSpPr/>
      </xdr:nvCxnSpPr>
      <xdr:spPr>
        <a:xfrm flipV="1">
          <a:off x="2908300" y="16615817"/>
          <a:ext cx="889000" cy="8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67935</xdr:rowOff>
    </xdr:from>
    <xdr:to>
      <xdr:col>15</xdr:col>
      <xdr:colOff>50800</xdr:colOff>
      <xdr:row>97</xdr:row>
      <xdr:rowOff>85705</xdr:rowOff>
    </xdr:to>
    <xdr:cxnSp macro="">
      <xdr:nvCxnSpPr>
        <xdr:cNvPr id="238" name="直線コネクタ 237"/>
        <xdr:cNvCxnSpPr/>
      </xdr:nvCxnSpPr>
      <xdr:spPr>
        <a:xfrm flipV="1">
          <a:off x="2019300" y="16698585"/>
          <a:ext cx="889000" cy="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85705</xdr:rowOff>
    </xdr:from>
    <xdr:to>
      <xdr:col>10</xdr:col>
      <xdr:colOff>114300</xdr:colOff>
      <xdr:row>97</xdr:row>
      <xdr:rowOff>150673</xdr:rowOff>
    </xdr:to>
    <xdr:cxnSp macro="">
      <xdr:nvCxnSpPr>
        <xdr:cNvPr id="241" name="直線コネクタ 240"/>
        <xdr:cNvCxnSpPr/>
      </xdr:nvCxnSpPr>
      <xdr:spPr>
        <a:xfrm flipV="1">
          <a:off x="1130300" y="16716355"/>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2" name="フローチャート: 判断 241"/>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39616</xdr:rowOff>
    </xdr:from>
    <xdr:ext cx="534377" cy="259045"/>
    <xdr:sp macro="" textlink="">
      <xdr:nvSpPr>
        <xdr:cNvPr id="243" name="テキスト ボックス 242"/>
        <xdr:cNvSpPr txBox="1"/>
      </xdr:nvSpPr>
      <xdr:spPr>
        <a:xfrm>
          <a:off x="1752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50023</xdr:rowOff>
    </xdr:from>
    <xdr:to>
      <xdr:col>6</xdr:col>
      <xdr:colOff>38100</xdr:colOff>
      <xdr:row>96</xdr:row>
      <xdr:rowOff>151623</xdr:rowOff>
    </xdr:to>
    <xdr:sp macro="" textlink="">
      <xdr:nvSpPr>
        <xdr:cNvPr id="244" name="フローチャート: 判断 243"/>
        <xdr:cNvSpPr/>
      </xdr:nvSpPr>
      <xdr:spPr>
        <a:xfrm>
          <a:off x="1079500" y="165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168150</xdr:rowOff>
    </xdr:from>
    <xdr:ext cx="534377" cy="259045"/>
    <xdr:sp macro="" textlink="">
      <xdr:nvSpPr>
        <xdr:cNvPr id="245" name="テキスト ボックス 244"/>
        <xdr:cNvSpPr txBox="1"/>
      </xdr:nvSpPr>
      <xdr:spPr>
        <a:xfrm>
          <a:off x="863111" y="1628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92374</xdr:rowOff>
    </xdr:from>
    <xdr:to>
      <xdr:col>24</xdr:col>
      <xdr:colOff>114300</xdr:colOff>
      <xdr:row>97</xdr:row>
      <xdr:rowOff>22524</xdr:rowOff>
    </xdr:to>
    <xdr:sp macro="" textlink="">
      <xdr:nvSpPr>
        <xdr:cNvPr id="251" name="楕円 250"/>
        <xdr:cNvSpPr/>
      </xdr:nvSpPr>
      <xdr:spPr>
        <a:xfrm>
          <a:off x="4584700" y="165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70801</xdr:rowOff>
    </xdr:from>
    <xdr:ext cx="534377" cy="259045"/>
    <xdr:sp macro="" textlink="">
      <xdr:nvSpPr>
        <xdr:cNvPr id="252" name="扶助費該当値テキスト"/>
        <xdr:cNvSpPr txBox="1"/>
      </xdr:nvSpPr>
      <xdr:spPr>
        <a:xfrm>
          <a:off x="4686300" y="165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105817</xdr:rowOff>
    </xdr:from>
    <xdr:to>
      <xdr:col>20</xdr:col>
      <xdr:colOff>38100</xdr:colOff>
      <xdr:row>97</xdr:row>
      <xdr:rowOff>35967</xdr:rowOff>
    </xdr:to>
    <xdr:sp macro="" textlink="">
      <xdr:nvSpPr>
        <xdr:cNvPr id="253" name="楕円 252"/>
        <xdr:cNvSpPr/>
      </xdr:nvSpPr>
      <xdr:spPr>
        <a:xfrm>
          <a:off x="3746500" y="165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27094</xdr:rowOff>
    </xdr:from>
    <xdr:ext cx="534377" cy="259045"/>
    <xdr:sp macro="" textlink="">
      <xdr:nvSpPr>
        <xdr:cNvPr id="254" name="テキスト ボックス 253"/>
        <xdr:cNvSpPr txBox="1"/>
      </xdr:nvSpPr>
      <xdr:spPr>
        <a:xfrm>
          <a:off x="3530111" y="166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17135</xdr:rowOff>
    </xdr:from>
    <xdr:to>
      <xdr:col>15</xdr:col>
      <xdr:colOff>101600</xdr:colOff>
      <xdr:row>97</xdr:row>
      <xdr:rowOff>118735</xdr:rowOff>
    </xdr:to>
    <xdr:sp macro="" textlink="">
      <xdr:nvSpPr>
        <xdr:cNvPr id="255" name="楕円 254"/>
        <xdr:cNvSpPr/>
      </xdr:nvSpPr>
      <xdr:spPr>
        <a:xfrm>
          <a:off x="2857500" y="166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109862</xdr:rowOff>
    </xdr:from>
    <xdr:ext cx="534377" cy="259045"/>
    <xdr:sp macro="" textlink="">
      <xdr:nvSpPr>
        <xdr:cNvPr id="256" name="テキスト ボックス 255"/>
        <xdr:cNvSpPr txBox="1"/>
      </xdr:nvSpPr>
      <xdr:spPr>
        <a:xfrm>
          <a:off x="2641111" y="167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34905</xdr:rowOff>
    </xdr:from>
    <xdr:to>
      <xdr:col>10</xdr:col>
      <xdr:colOff>165100</xdr:colOff>
      <xdr:row>97</xdr:row>
      <xdr:rowOff>136505</xdr:rowOff>
    </xdr:to>
    <xdr:sp macro="" textlink="">
      <xdr:nvSpPr>
        <xdr:cNvPr id="257" name="楕円 256"/>
        <xdr:cNvSpPr/>
      </xdr:nvSpPr>
      <xdr:spPr>
        <a:xfrm>
          <a:off x="1968500" y="1666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127632</xdr:rowOff>
    </xdr:from>
    <xdr:ext cx="534377" cy="259045"/>
    <xdr:sp macro="" textlink="">
      <xdr:nvSpPr>
        <xdr:cNvPr id="258" name="テキスト ボックス 257"/>
        <xdr:cNvSpPr txBox="1"/>
      </xdr:nvSpPr>
      <xdr:spPr>
        <a:xfrm>
          <a:off x="1752111" y="1675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99873</xdr:rowOff>
    </xdr:from>
    <xdr:to>
      <xdr:col>6</xdr:col>
      <xdr:colOff>38100</xdr:colOff>
      <xdr:row>98</xdr:row>
      <xdr:rowOff>30023</xdr:rowOff>
    </xdr:to>
    <xdr:sp macro="" textlink="">
      <xdr:nvSpPr>
        <xdr:cNvPr id="259" name="楕円 258"/>
        <xdr:cNvSpPr/>
      </xdr:nvSpPr>
      <xdr:spPr>
        <a:xfrm>
          <a:off x="1079500" y="16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21150</xdr:rowOff>
    </xdr:from>
    <xdr:ext cx="534377" cy="259045"/>
    <xdr:sp macro="" textlink="">
      <xdr:nvSpPr>
        <xdr:cNvPr id="260" name="テキスト ボックス 259"/>
        <xdr:cNvSpPr txBox="1"/>
      </xdr:nvSpPr>
      <xdr:spPr>
        <a:xfrm>
          <a:off x="863111" y="168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69380</xdr:rowOff>
    </xdr:from>
    <xdr:to>
      <xdr:col>55</xdr:col>
      <xdr:colOff>0</xdr:colOff>
      <xdr:row>35</xdr:row>
      <xdr:rowOff>76924</xdr:rowOff>
    </xdr:to>
    <xdr:cxnSp macro="">
      <xdr:nvCxnSpPr>
        <xdr:cNvPr id="289" name="直線コネクタ 288"/>
        <xdr:cNvCxnSpPr/>
      </xdr:nvCxnSpPr>
      <xdr:spPr>
        <a:xfrm>
          <a:off x="9639300" y="607013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69380</xdr:rowOff>
    </xdr:from>
    <xdr:to>
      <xdr:col>50</xdr:col>
      <xdr:colOff>114300</xdr:colOff>
      <xdr:row>35</xdr:row>
      <xdr:rowOff>116231</xdr:rowOff>
    </xdr:to>
    <xdr:cxnSp macro="">
      <xdr:nvCxnSpPr>
        <xdr:cNvPr id="292" name="直線コネクタ 291"/>
        <xdr:cNvCxnSpPr/>
      </xdr:nvCxnSpPr>
      <xdr:spPr>
        <a:xfrm flipV="1">
          <a:off x="8750300" y="6070130"/>
          <a:ext cx="889000" cy="4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73520</xdr:rowOff>
    </xdr:from>
    <xdr:to>
      <xdr:col>45</xdr:col>
      <xdr:colOff>177800</xdr:colOff>
      <xdr:row>35</xdr:row>
      <xdr:rowOff>116231</xdr:rowOff>
    </xdr:to>
    <xdr:cxnSp macro="">
      <xdr:nvCxnSpPr>
        <xdr:cNvPr id="295" name="直線コネクタ 294"/>
        <xdr:cNvCxnSpPr/>
      </xdr:nvCxnSpPr>
      <xdr:spPr>
        <a:xfrm>
          <a:off x="7861300" y="6074270"/>
          <a:ext cx="8890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73520</xdr:rowOff>
    </xdr:from>
    <xdr:to>
      <xdr:col>41</xdr:col>
      <xdr:colOff>50800</xdr:colOff>
      <xdr:row>36</xdr:row>
      <xdr:rowOff>50470</xdr:rowOff>
    </xdr:to>
    <xdr:cxnSp macro="">
      <xdr:nvCxnSpPr>
        <xdr:cNvPr id="298" name="直線コネクタ 297"/>
        <xdr:cNvCxnSpPr/>
      </xdr:nvCxnSpPr>
      <xdr:spPr>
        <a:xfrm flipV="1">
          <a:off x="6972300" y="6074270"/>
          <a:ext cx="889000" cy="1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37655</xdr:rowOff>
    </xdr:from>
    <xdr:to>
      <xdr:col>41</xdr:col>
      <xdr:colOff>101600</xdr:colOff>
      <xdr:row>36</xdr:row>
      <xdr:rowOff>139255</xdr:rowOff>
    </xdr:to>
    <xdr:sp macro="" textlink="">
      <xdr:nvSpPr>
        <xdr:cNvPr id="299" name="フローチャート: 判断 298"/>
        <xdr:cNvSpPr/>
      </xdr:nvSpPr>
      <xdr:spPr>
        <a:xfrm>
          <a:off x="7810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130382</xdr:rowOff>
    </xdr:from>
    <xdr:ext cx="534377" cy="259045"/>
    <xdr:sp macro="" textlink="">
      <xdr:nvSpPr>
        <xdr:cNvPr id="300" name="テキスト ボックス 299"/>
        <xdr:cNvSpPr txBox="1"/>
      </xdr:nvSpPr>
      <xdr:spPr>
        <a:xfrm>
          <a:off x="7594111" y="63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66637</xdr:rowOff>
    </xdr:from>
    <xdr:to>
      <xdr:col>36</xdr:col>
      <xdr:colOff>165100</xdr:colOff>
      <xdr:row>34</xdr:row>
      <xdr:rowOff>168237</xdr:rowOff>
    </xdr:to>
    <xdr:sp macro="" textlink="">
      <xdr:nvSpPr>
        <xdr:cNvPr id="301" name="フローチャート: 判断 300"/>
        <xdr:cNvSpPr/>
      </xdr:nvSpPr>
      <xdr:spPr>
        <a:xfrm>
          <a:off x="6921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13314</xdr:rowOff>
    </xdr:from>
    <xdr:ext cx="534377" cy="259045"/>
    <xdr:sp macro="" textlink="">
      <xdr:nvSpPr>
        <xdr:cNvPr id="302" name="テキスト ボックス 301"/>
        <xdr:cNvSpPr txBox="1"/>
      </xdr:nvSpPr>
      <xdr:spPr>
        <a:xfrm>
          <a:off x="6705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26124</xdr:rowOff>
    </xdr:from>
    <xdr:to>
      <xdr:col>55</xdr:col>
      <xdr:colOff>50800</xdr:colOff>
      <xdr:row>35</xdr:row>
      <xdr:rowOff>127724</xdr:rowOff>
    </xdr:to>
    <xdr:sp macro="" textlink="">
      <xdr:nvSpPr>
        <xdr:cNvPr id="308" name="楕円 307"/>
        <xdr:cNvSpPr/>
      </xdr:nvSpPr>
      <xdr:spPr>
        <a:xfrm>
          <a:off x="10426700" y="60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49001</xdr:rowOff>
    </xdr:from>
    <xdr:ext cx="534377" cy="259045"/>
    <xdr:sp macro="" textlink="">
      <xdr:nvSpPr>
        <xdr:cNvPr id="309" name="補助費等該当値テキスト"/>
        <xdr:cNvSpPr txBox="1"/>
      </xdr:nvSpPr>
      <xdr:spPr>
        <a:xfrm>
          <a:off x="10528300" y="587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18580</xdr:rowOff>
    </xdr:from>
    <xdr:to>
      <xdr:col>50</xdr:col>
      <xdr:colOff>165100</xdr:colOff>
      <xdr:row>35</xdr:row>
      <xdr:rowOff>120180</xdr:rowOff>
    </xdr:to>
    <xdr:sp macro="" textlink="">
      <xdr:nvSpPr>
        <xdr:cNvPr id="310" name="楕円 309"/>
        <xdr:cNvSpPr/>
      </xdr:nvSpPr>
      <xdr:spPr>
        <a:xfrm>
          <a:off x="9588500" y="60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136707</xdr:rowOff>
    </xdr:from>
    <xdr:ext cx="534377" cy="259045"/>
    <xdr:sp macro="" textlink="">
      <xdr:nvSpPr>
        <xdr:cNvPr id="311" name="テキスト ボックス 310"/>
        <xdr:cNvSpPr txBox="1"/>
      </xdr:nvSpPr>
      <xdr:spPr>
        <a:xfrm>
          <a:off x="9372111" y="57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65431</xdr:rowOff>
    </xdr:from>
    <xdr:to>
      <xdr:col>46</xdr:col>
      <xdr:colOff>38100</xdr:colOff>
      <xdr:row>35</xdr:row>
      <xdr:rowOff>167031</xdr:rowOff>
    </xdr:to>
    <xdr:sp macro="" textlink="">
      <xdr:nvSpPr>
        <xdr:cNvPr id="312" name="楕円 311"/>
        <xdr:cNvSpPr/>
      </xdr:nvSpPr>
      <xdr:spPr>
        <a:xfrm>
          <a:off x="8699500" y="60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12108</xdr:rowOff>
    </xdr:from>
    <xdr:ext cx="534377" cy="259045"/>
    <xdr:sp macro="" textlink="">
      <xdr:nvSpPr>
        <xdr:cNvPr id="313" name="テキスト ボックス 312"/>
        <xdr:cNvSpPr txBox="1"/>
      </xdr:nvSpPr>
      <xdr:spPr>
        <a:xfrm>
          <a:off x="8483111" y="58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22720</xdr:rowOff>
    </xdr:from>
    <xdr:to>
      <xdr:col>41</xdr:col>
      <xdr:colOff>101600</xdr:colOff>
      <xdr:row>35</xdr:row>
      <xdr:rowOff>124320</xdr:rowOff>
    </xdr:to>
    <xdr:sp macro="" textlink="">
      <xdr:nvSpPr>
        <xdr:cNvPr id="314" name="楕円 313"/>
        <xdr:cNvSpPr/>
      </xdr:nvSpPr>
      <xdr:spPr>
        <a:xfrm>
          <a:off x="7810500" y="60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140847</xdr:rowOff>
    </xdr:from>
    <xdr:ext cx="534377" cy="259045"/>
    <xdr:sp macro="" textlink="">
      <xdr:nvSpPr>
        <xdr:cNvPr id="315" name="テキスト ボックス 314"/>
        <xdr:cNvSpPr txBox="1"/>
      </xdr:nvSpPr>
      <xdr:spPr>
        <a:xfrm>
          <a:off x="7594111" y="57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171120</xdr:rowOff>
    </xdr:from>
    <xdr:to>
      <xdr:col>36</xdr:col>
      <xdr:colOff>165100</xdr:colOff>
      <xdr:row>36</xdr:row>
      <xdr:rowOff>101270</xdr:rowOff>
    </xdr:to>
    <xdr:sp macro="" textlink="">
      <xdr:nvSpPr>
        <xdr:cNvPr id="316" name="楕円 315"/>
        <xdr:cNvSpPr/>
      </xdr:nvSpPr>
      <xdr:spPr>
        <a:xfrm>
          <a:off x="6921500" y="61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92397</xdr:rowOff>
    </xdr:from>
    <xdr:ext cx="534377" cy="259045"/>
    <xdr:sp macro="" textlink="">
      <xdr:nvSpPr>
        <xdr:cNvPr id="317" name="テキスト ボックス 316"/>
        <xdr:cNvSpPr txBox="1"/>
      </xdr:nvSpPr>
      <xdr:spPr>
        <a:xfrm>
          <a:off x="6705111" y="62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121975</xdr:rowOff>
    </xdr:from>
    <xdr:to>
      <xdr:col>55</xdr:col>
      <xdr:colOff>0</xdr:colOff>
      <xdr:row>57</xdr:row>
      <xdr:rowOff>133871</xdr:rowOff>
    </xdr:to>
    <xdr:cxnSp macro="">
      <xdr:nvCxnSpPr>
        <xdr:cNvPr id="344" name="直線コネクタ 343"/>
        <xdr:cNvCxnSpPr/>
      </xdr:nvCxnSpPr>
      <xdr:spPr>
        <a:xfrm>
          <a:off x="9639300" y="9894625"/>
          <a:ext cx="838200" cy="1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90794</xdr:rowOff>
    </xdr:from>
    <xdr:to>
      <xdr:col>50</xdr:col>
      <xdr:colOff>114300</xdr:colOff>
      <xdr:row>57</xdr:row>
      <xdr:rowOff>121975</xdr:rowOff>
    </xdr:to>
    <xdr:cxnSp macro="">
      <xdr:nvCxnSpPr>
        <xdr:cNvPr id="347" name="直線コネクタ 346"/>
        <xdr:cNvCxnSpPr/>
      </xdr:nvCxnSpPr>
      <xdr:spPr>
        <a:xfrm>
          <a:off x="8750300" y="9863444"/>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5814</xdr:rowOff>
    </xdr:from>
    <xdr:to>
      <xdr:col>45</xdr:col>
      <xdr:colOff>177800</xdr:colOff>
      <xdr:row>57</xdr:row>
      <xdr:rowOff>90794</xdr:rowOff>
    </xdr:to>
    <xdr:cxnSp macro="">
      <xdr:nvCxnSpPr>
        <xdr:cNvPr id="350" name="直線コネクタ 349"/>
        <xdr:cNvCxnSpPr/>
      </xdr:nvCxnSpPr>
      <xdr:spPr>
        <a:xfrm>
          <a:off x="7861300" y="9778464"/>
          <a:ext cx="889000" cy="8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46047</xdr:rowOff>
    </xdr:from>
    <xdr:to>
      <xdr:col>41</xdr:col>
      <xdr:colOff>50800</xdr:colOff>
      <xdr:row>57</xdr:row>
      <xdr:rowOff>5814</xdr:rowOff>
    </xdr:to>
    <xdr:cxnSp macro="">
      <xdr:nvCxnSpPr>
        <xdr:cNvPr id="353" name="直線コネクタ 352"/>
        <xdr:cNvCxnSpPr/>
      </xdr:nvCxnSpPr>
      <xdr:spPr>
        <a:xfrm>
          <a:off x="6972300" y="9647247"/>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13937</xdr:rowOff>
    </xdr:from>
    <xdr:to>
      <xdr:col>41</xdr:col>
      <xdr:colOff>101600</xdr:colOff>
      <xdr:row>57</xdr:row>
      <xdr:rowOff>115537</xdr:rowOff>
    </xdr:to>
    <xdr:sp macro="" textlink="">
      <xdr:nvSpPr>
        <xdr:cNvPr id="354" name="フローチャート: 判断 353"/>
        <xdr:cNvSpPr/>
      </xdr:nvSpPr>
      <xdr:spPr>
        <a:xfrm>
          <a:off x="7810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106664</xdr:rowOff>
    </xdr:from>
    <xdr:ext cx="534377" cy="259045"/>
    <xdr:sp macro="" textlink="">
      <xdr:nvSpPr>
        <xdr:cNvPr id="355" name="テキスト ボックス 354"/>
        <xdr:cNvSpPr txBox="1"/>
      </xdr:nvSpPr>
      <xdr:spPr>
        <a:xfrm>
          <a:off x="7594111" y="98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147165</xdr:rowOff>
    </xdr:from>
    <xdr:to>
      <xdr:col>36</xdr:col>
      <xdr:colOff>165100</xdr:colOff>
      <xdr:row>57</xdr:row>
      <xdr:rowOff>77315</xdr:rowOff>
    </xdr:to>
    <xdr:sp macro="" textlink="">
      <xdr:nvSpPr>
        <xdr:cNvPr id="356" name="フローチャート: 判断 355"/>
        <xdr:cNvSpPr/>
      </xdr:nvSpPr>
      <xdr:spPr>
        <a:xfrm>
          <a:off x="6921500" y="974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68442</xdr:rowOff>
    </xdr:from>
    <xdr:ext cx="534377" cy="259045"/>
    <xdr:sp macro="" textlink="">
      <xdr:nvSpPr>
        <xdr:cNvPr id="357" name="テキスト ボックス 356"/>
        <xdr:cNvSpPr txBox="1"/>
      </xdr:nvSpPr>
      <xdr:spPr>
        <a:xfrm>
          <a:off x="6705111" y="98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83071</xdr:rowOff>
    </xdr:from>
    <xdr:to>
      <xdr:col>55</xdr:col>
      <xdr:colOff>50800</xdr:colOff>
      <xdr:row>58</xdr:row>
      <xdr:rowOff>13221</xdr:rowOff>
    </xdr:to>
    <xdr:sp macro="" textlink="">
      <xdr:nvSpPr>
        <xdr:cNvPr id="363" name="楕円 362"/>
        <xdr:cNvSpPr/>
      </xdr:nvSpPr>
      <xdr:spPr>
        <a:xfrm>
          <a:off x="10426700" y="98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4"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71175</xdr:rowOff>
    </xdr:from>
    <xdr:to>
      <xdr:col>50</xdr:col>
      <xdr:colOff>165100</xdr:colOff>
      <xdr:row>58</xdr:row>
      <xdr:rowOff>1325</xdr:rowOff>
    </xdr:to>
    <xdr:sp macro="" textlink="">
      <xdr:nvSpPr>
        <xdr:cNvPr id="365" name="楕円 364"/>
        <xdr:cNvSpPr/>
      </xdr:nvSpPr>
      <xdr:spPr>
        <a:xfrm>
          <a:off x="9588500" y="984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163902</xdr:rowOff>
    </xdr:from>
    <xdr:ext cx="534377" cy="259045"/>
    <xdr:sp macro="" textlink="">
      <xdr:nvSpPr>
        <xdr:cNvPr id="366" name="テキスト ボックス 365"/>
        <xdr:cNvSpPr txBox="1"/>
      </xdr:nvSpPr>
      <xdr:spPr>
        <a:xfrm>
          <a:off x="9372111" y="993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39994</xdr:rowOff>
    </xdr:from>
    <xdr:to>
      <xdr:col>46</xdr:col>
      <xdr:colOff>38100</xdr:colOff>
      <xdr:row>57</xdr:row>
      <xdr:rowOff>141594</xdr:rowOff>
    </xdr:to>
    <xdr:sp macro="" textlink="">
      <xdr:nvSpPr>
        <xdr:cNvPr id="367" name="楕円 366"/>
        <xdr:cNvSpPr/>
      </xdr:nvSpPr>
      <xdr:spPr>
        <a:xfrm>
          <a:off x="8699500" y="98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158121</xdr:rowOff>
    </xdr:from>
    <xdr:ext cx="534377" cy="259045"/>
    <xdr:sp macro="" textlink="">
      <xdr:nvSpPr>
        <xdr:cNvPr id="368" name="テキスト ボックス 367"/>
        <xdr:cNvSpPr txBox="1"/>
      </xdr:nvSpPr>
      <xdr:spPr>
        <a:xfrm>
          <a:off x="8483111" y="958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126464</xdr:rowOff>
    </xdr:from>
    <xdr:to>
      <xdr:col>41</xdr:col>
      <xdr:colOff>101600</xdr:colOff>
      <xdr:row>57</xdr:row>
      <xdr:rowOff>56614</xdr:rowOff>
    </xdr:to>
    <xdr:sp macro="" textlink="">
      <xdr:nvSpPr>
        <xdr:cNvPr id="369" name="楕円 368"/>
        <xdr:cNvSpPr/>
      </xdr:nvSpPr>
      <xdr:spPr>
        <a:xfrm>
          <a:off x="7810500" y="97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73141</xdr:rowOff>
    </xdr:from>
    <xdr:ext cx="534377" cy="259045"/>
    <xdr:sp macro="" textlink="">
      <xdr:nvSpPr>
        <xdr:cNvPr id="370" name="テキスト ボックス 369"/>
        <xdr:cNvSpPr txBox="1"/>
      </xdr:nvSpPr>
      <xdr:spPr>
        <a:xfrm>
          <a:off x="7594111" y="95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166697</xdr:rowOff>
    </xdr:from>
    <xdr:to>
      <xdr:col>36</xdr:col>
      <xdr:colOff>165100</xdr:colOff>
      <xdr:row>56</xdr:row>
      <xdr:rowOff>96847</xdr:rowOff>
    </xdr:to>
    <xdr:sp macro="" textlink="">
      <xdr:nvSpPr>
        <xdr:cNvPr id="371" name="楕円 370"/>
        <xdr:cNvSpPr/>
      </xdr:nvSpPr>
      <xdr:spPr>
        <a:xfrm>
          <a:off x="6921500" y="95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113374</xdr:rowOff>
    </xdr:from>
    <xdr:ext cx="534377" cy="259045"/>
    <xdr:sp macro="" textlink="">
      <xdr:nvSpPr>
        <xdr:cNvPr id="372" name="テキスト ボックス 371"/>
        <xdr:cNvSpPr txBox="1"/>
      </xdr:nvSpPr>
      <xdr:spPr>
        <a:xfrm>
          <a:off x="6705111" y="937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94534</xdr:rowOff>
    </xdr:from>
    <xdr:to>
      <xdr:col>55</xdr:col>
      <xdr:colOff>0</xdr:colOff>
      <xdr:row>78</xdr:row>
      <xdr:rowOff>14142</xdr:rowOff>
    </xdr:to>
    <xdr:cxnSp macro="">
      <xdr:nvCxnSpPr>
        <xdr:cNvPr id="397" name="直線コネクタ 396"/>
        <xdr:cNvCxnSpPr/>
      </xdr:nvCxnSpPr>
      <xdr:spPr>
        <a:xfrm>
          <a:off x="9639300" y="13296184"/>
          <a:ext cx="838200" cy="9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28857</xdr:rowOff>
    </xdr:from>
    <xdr:to>
      <xdr:col>50</xdr:col>
      <xdr:colOff>114300</xdr:colOff>
      <xdr:row>77</xdr:row>
      <xdr:rowOff>94534</xdr:rowOff>
    </xdr:to>
    <xdr:cxnSp macro="">
      <xdr:nvCxnSpPr>
        <xdr:cNvPr id="400" name="直線コネクタ 399"/>
        <xdr:cNvCxnSpPr/>
      </xdr:nvCxnSpPr>
      <xdr:spPr>
        <a:xfrm>
          <a:off x="8750300" y="13230507"/>
          <a:ext cx="8890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28857</xdr:rowOff>
    </xdr:from>
    <xdr:to>
      <xdr:col>45</xdr:col>
      <xdr:colOff>177800</xdr:colOff>
      <xdr:row>77</xdr:row>
      <xdr:rowOff>52101</xdr:rowOff>
    </xdr:to>
    <xdr:cxnSp macro="">
      <xdr:nvCxnSpPr>
        <xdr:cNvPr id="403" name="直線コネクタ 402"/>
        <xdr:cNvCxnSpPr/>
      </xdr:nvCxnSpPr>
      <xdr:spPr>
        <a:xfrm flipV="1">
          <a:off x="7861300" y="13230507"/>
          <a:ext cx="889000" cy="2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36128</xdr:rowOff>
    </xdr:from>
    <xdr:to>
      <xdr:col>41</xdr:col>
      <xdr:colOff>101600</xdr:colOff>
      <xdr:row>77</xdr:row>
      <xdr:rowOff>137728</xdr:rowOff>
    </xdr:to>
    <xdr:sp macro="" textlink="">
      <xdr:nvSpPr>
        <xdr:cNvPr id="406" name="フローチャート: 判断 405"/>
        <xdr:cNvSpPr/>
      </xdr:nvSpPr>
      <xdr:spPr>
        <a:xfrm>
          <a:off x="7810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128855</xdr:rowOff>
    </xdr:from>
    <xdr:ext cx="534377" cy="259045"/>
    <xdr:sp macro="" textlink="">
      <xdr:nvSpPr>
        <xdr:cNvPr id="407" name="テキスト ボックス 406"/>
        <xdr:cNvSpPr txBox="1"/>
      </xdr:nvSpPr>
      <xdr:spPr>
        <a:xfrm>
          <a:off x="7594111" y="13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134792</xdr:rowOff>
    </xdr:from>
    <xdr:to>
      <xdr:col>55</xdr:col>
      <xdr:colOff>50800</xdr:colOff>
      <xdr:row>78</xdr:row>
      <xdr:rowOff>64942</xdr:rowOff>
    </xdr:to>
    <xdr:sp macro="" textlink="">
      <xdr:nvSpPr>
        <xdr:cNvPr id="413" name="楕円 412"/>
        <xdr:cNvSpPr/>
      </xdr:nvSpPr>
      <xdr:spPr>
        <a:xfrm>
          <a:off x="10426700" y="133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50520</xdr:rowOff>
    </xdr:from>
    <xdr:ext cx="469744" cy="259045"/>
    <xdr:sp macro="" textlink="">
      <xdr:nvSpPr>
        <xdr:cNvPr id="414" name="普通建設事業費 （ うち新規整備　）該当値テキスト"/>
        <xdr:cNvSpPr txBox="1"/>
      </xdr:nvSpPr>
      <xdr:spPr>
        <a:xfrm>
          <a:off x="10528300" y="1325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43734</xdr:rowOff>
    </xdr:from>
    <xdr:to>
      <xdr:col>50</xdr:col>
      <xdr:colOff>165100</xdr:colOff>
      <xdr:row>77</xdr:row>
      <xdr:rowOff>145334</xdr:rowOff>
    </xdr:to>
    <xdr:sp macro="" textlink="">
      <xdr:nvSpPr>
        <xdr:cNvPr id="415" name="楕円 414"/>
        <xdr:cNvSpPr/>
      </xdr:nvSpPr>
      <xdr:spPr>
        <a:xfrm>
          <a:off x="9588500" y="132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161861</xdr:rowOff>
    </xdr:from>
    <xdr:ext cx="534377" cy="259045"/>
    <xdr:sp macro="" textlink="">
      <xdr:nvSpPr>
        <xdr:cNvPr id="416" name="テキスト ボックス 415"/>
        <xdr:cNvSpPr txBox="1"/>
      </xdr:nvSpPr>
      <xdr:spPr>
        <a:xfrm>
          <a:off x="9372111" y="1302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149507</xdr:rowOff>
    </xdr:from>
    <xdr:to>
      <xdr:col>46</xdr:col>
      <xdr:colOff>38100</xdr:colOff>
      <xdr:row>77</xdr:row>
      <xdr:rowOff>79657</xdr:rowOff>
    </xdr:to>
    <xdr:sp macro="" textlink="">
      <xdr:nvSpPr>
        <xdr:cNvPr id="417" name="楕円 416"/>
        <xdr:cNvSpPr/>
      </xdr:nvSpPr>
      <xdr:spPr>
        <a:xfrm>
          <a:off x="8699500" y="1317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96185</xdr:rowOff>
    </xdr:from>
    <xdr:ext cx="534377" cy="259045"/>
    <xdr:sp macro="" textlink="">
      <xdr:nvSpPr>
        <xdr:cNvPr id="418" name="テキスト ボックス 417"/>
        <xdr:cNvSpPr txBox="1"/>
      </xdr:nvSpPr>
      <xdr:spPr>
        <a:xfrm>
          <a:off x="8483111" y="1295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1301</xdr:rowOff>
    </xdr:from>
    <xdr:to>
      <xdr:col>41</xdr:col>
      <xdr:colOff>101600</xdr:colOff>
      <xdr:row>77</xdr:row>
      <xdr:rowOff>102901</xdr:rowOff>
    </xdr:to>
    <xdr:sp macro="" textlink="">
      <xdr:nvSpPr>
        <xdr:cNvPr id="419" name="楕円 418"/>
        <xdr:cNvSpPr/>
      </xdr:nvSpPr>
      <xdr:spPr>
        <a:xfrm>
          <a:off x="7810500" y="132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119428</xdr:rowOff>
    </xdr:from>
    <xdr:ext cx="534377" cy="259045"/>
    <xdr:sp macro="" textlink="">
      <xdr:nvSpPr>
        <xdr:cNvPr id="420" name="テキスト ボックス 419"/>
        <xdr:cNvSpPr txBox="1"/>
      </xdr:nvSpPr>
      <xdr:spPr>
        <a:xfrm>
          <a:off x="7594111" y="129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54840</xdr:rowOff>
    </xdr:from>
    <xdr:to>
      <xdr:col>55</xdr:col>
      <xdr:colOff>0</xdr:colOff>
      <xdr:row>97</xdr:row>
      <xdr:rowOff>124220</xdr:rowOff>
    </xdr:to>
    <xdr:cxnSp macro="">
      <xdr:nvCxnSpPr>
        <xdr:cNvPr id="451" name="直線コネクタ 450"/>
        <xdr:cNvCxnSpPr/>
      </xdr:nvCxnSpPr>
      <xdr:spPr>
        <a:xfrm flipV="1">
          <a:off x="9639300" y="16685490"/>
          <a:ext cx="8382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124220</xdr:rowOff>
    </xdr:from>
    <xdr:to>
      <xdr:col>50</xdr:col>
      <xdr:colOff>114300</xdr:colOff>
      <xdr:row>98</xdr:row>
      <xdr:rowOff>70532</xdr:rowOff>
    </xdr:to>
    <xdr:cxnSp macro="">
      <xdr:nvCxnSpPr>
        <xdr:cNvPr id="454" name="直線コネクタ 453"/>
        <xdr:cNvCxnSpPr/>
      </xdr:nvCxnSpPr>
      <xdr:spPr>
        <a:xfrm flipV="1">
          <a:off x="8750300" y="16754870"/>
          <a:ext cx="889000" cy="1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71594</xdr:rowOff>
    </xdr:from>
    <xdr:to>
      <xdr:col>45</xdr:col>
      <xdr:colOff>177800</xdr:colOff>
      <xdr:row>98</xdr:row>
      <xdr:rowOff>70532</xdr:rowOff>
    </xdr:to>
    <xdr:cxnSp macro="">
      <xdr:nvCxnSpPr>
        <xdr:cNvPr id="457" name="直線コネクタ 456"/>
        <xdr:cNvCxnSpPr/>
      </xdr:nvCxnSpPr>
      <xdr:spPr>
        <a:xfrm>
          <a:off x="7861300" y="16530794"/>
          <a:ext cx="889000" cy="34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xdr:rowOff>
    </xdr:from>
    <xdr:to>
      <xdr:col>41</xdr:col>
      <xdr:colOff>101600</xdr:colOff>
      <xdr:row>97</xdr:row>
      <xdr:rowOff>102800</xdr:rowOff>
    </xdr:to>
    <xdr:sp macro="" textlink="">
      <xdr:nvSpPr>
        <xdr:cNvPr id="460" name="フローチャート: 判断 459"/>
        <xdr:cNvSpPr/>
      </xdr:nvSpPr>
      <xdr:spPr>
        <a:xfrm>
          <a:off x="7810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93927</xdr:rowOff>
    </xdr:from>
    <xdr:ext cx="534377" cy="259045"/>
    <xdr:sp macro="" textlink="">
      <xdr:nvSpPr>
        <xdr:cNvPr id="461" name="テキスト ボックス 460"/>
        <xdr:cNvSpPr txBox="1"/>
      </xdr:nvSpPr>
      <xdr:spPr>
        <a:xfrm>
          <a:off x="7594111" y="1672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4040</xdr:rowOff>
    </xdr:from>
    <xdr:to>
      <xdr:col>55</xdr:col>
      <xdr:colOff>50800</xdr:colOff>
      <xdr:row>97</xdr:row>
      <xdr:rowOff>105640</xdr:rowOff>
    </xdr:to>
    <xdr:sp macro="" textlink="">
      <xdr:nvSpPr>
        <xdr:cNvPr id="467" name="楕円 466"/>
        <xdr:cNvSpPr/>
      </xdr:nvSpPr>
      <xdr:spPr>
        <a:xfrm>
          <a:off x="10426700" y="166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153917</xdr:rowOff>
    </xdr:from>
    <xdr:ext cx="534377" cy="259045"/>
    <xdr:sp macro="" textlink="">
      <xdr:nvSpPr>
        <xdr:cNvPr id="468" name="普通建設事業費 （ うち更新整備　）該当値テキスト"/>
        <xdr:cNvSpPr txBox="1"/>
      </xdr:nvSpPr>
      <xdr:spPr>
        <a:xfrm>
          <a:off x="10528300" y="1661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73420</xdr:rowOff>
    </xdr:from>
    <xdr:to>
      <xdr:col>50</xdr:col>
      <xdr:colOff>165100</xdr:colOff>
      <xdr:row>98</xdr:row>
      <xdr:rowOff>3570</xdr:rowOff>
    </xdr:to>
    <xdr:sp macro="" textlink="">
      <xdr:nvSpPr>
        <xdr:cNvPr id="469" name="楕円 468"/>
        <xdr:cNvSpPr/>
      </xdr:nvSpPr>
      <xdr:spPr>
        <a:xfrm>
          <a:off x="9588500" y="16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166147</xdr:rowOff>
    </xdr:from>
    <xdr:ext cx="534377" cy="259045"/>
    <xdr:sp macro="" textlink="">
      <xdr:nvSpPr>
        <xdr:cNvPr id="470" name="テキスト ボックス 469"/>
        <xdr:cNvSpPr txBox="1"/>
      </xdr:nvSpPr>
      <xdr:spPr>
        <a:xfrm>
          <a:off x="9372111" y="167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19732</xdr:rowOff>
    </xdr:from>
    <xdr:to>
      <xdr:col>46</xdr:col>
      <xdr:colOff>38100</xdr:colOff>
      <xdr:row>98</xdr:row>
      <xdr:rowOff>121332</xdr:rowOff>
    </xdr:to>
    <xdr:sp macro="" textlink="">
      <xdr:nvSpPr>
        <xdr:cNvPr id="471" name="楕円 470"/>
        <xdr:cNvSpPr/>
      </xdr:nvSpPr>
      <xdr:spPr>
        <a:xfrm>
          <a:off x="8699500" y="168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112459</xdr:rowOff>
    </xdr:from>
    <xdr:ext cx="534377" cy="259045"/>
    <xdr:sp macro="" textlink="">
      <xdr:nvSpPr>
        <xdr:cNvPr id="472" name="テキスト ボックス 471"/>
        <xdr:cNvSpPr txBox="1"/>
      </xdr:nvSpPr>
      <xdr:spPr>
        <a:xfrm>
          <a:off x="8483111" y="1691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20794</xdr:rowOff>
    </xdr:from>
    <xdr:to>
      <xdr:col>41</xdr:col>
      <xdr:colOff>101600</xdr:colOff>
      <xdr:row>96</xdr:row>
      <xdr:rowOff>122394</xdr:rowOff>
    </xdr:to>
    <xdr:sp macro="" textlink="">
      <xdr:nvSpPr>
        <xdr:cNvPr id="473" name="楕円 472"/>
        <xdr:cNvSpPr/>
      </xdr:nvSpPr>
      <xdr:spPr>
        <a:xfrm>
          <a:off x="7810500" y="164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138921</xdr:rowOff>
    </xdr:from>
    <xdr:ext cx="534377" cy="259045"/>
    <xdr:sp macro="" textlink="">
      <xdr:nvSpPr>
        <xdr:cNvPr id="474" name="テキスト ボックス 473"/>
        <xdr:cNvSpPr txBox="1"/>
      </xdr:nvSpPr>
      <xdr:spPr>
        <a:xfrm>
          <a:off x="7594111" y="162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67724</xdr:rowOff>
    </xdr:from>
    <xdr:to>
      <xdr:col>85</xdr:col>
      <xdr:colOff>127000</xdr:colOff>
      <xdr:row>39</xdr:row>
      <xdr:rowOff>98878</xdr:rowOff>
    </xdr:to>
    <xdr:cxnSp macro="">
      <xdr:nvCxnSpPr>
        <xdr:cNvPr id="505" name="直線コネクタ 504"/>
        <xdr:cNvCxnSpPr/>
      </xdr:nvCxnSpPr>
      <xdr:spPr>
        <a:xfrm flipV="1">
          <a:off x="15481300" y="6754274"/>
          <a:ext cx="8382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6585</xdr:rowOff>
    </xdr:from>
    <xdr:ext cx="378565" cy="259045"/>
    <xdr:sp macro="" textlink="">
      <xdr:nvSpPr>
        <xdr:cNvPr id="506" name="災害復旧事業費平均値テキスト"/>
        <xdr:cNvSpPr txBox="1"/>
      </xdr:nvSpPr>
      <xdr:spPr>
        <a:xfrm>
          <a:off x="16370300" y="6693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70206</xdr:rowOff>
    </xdr:from>
    <xdr:to>
      <xdr:col>81</xdr:col>
      <xdr:colOff>50800</xdr:colOff>
      <xdr:row>39</xdr:row>
      <xdr:rowOff>98878</xdr:rowOff>
    </xdr:to>
    <xdr:cxnSp macro="">
      <xdr:nvCxnSpPr>
        <xdr:cNvPr id="508" name="直線コネクタ 507"/>
        <xdr:cNvCxnSpPr/>
      </xdr:nvCxnSpPr>
      <xdr:spPr>
        <a:xfrm>
          <a:off x="14592300" y="6756756"/>
          <a:ext cx="889000" cy="2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40618</xdr:rowOff>
    </xdr:from>
    <xdr:to>
      <xdr:col>76</xdr:col>
      <xdr:colOff>114300</xdr:colOff>
      <xdr:row>39</xdr:row>
      <xdr:rowOff>70206</xdr:rowOff>
    </xdr:to>
    <xdr:cxnSp macro="">
      <xdr:nvCxnSpPr>
        <xdr:cNvPr id="511" name="直線コネクタ 510"/>
        <xdr:cNvCxnSpPr/>
      </xdr:nvCxnSpPr>
      <xdr:spPr>
        <a:xfrm>
          <a:off x="13703300" y="6727168"/>
          <a:ext cx="8890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126599</xdr:rowOff>
    </xdr:from>
    <xdr:ext cx="378565" cy="259045"/>
    <xdr:sp macro="" textlink="">
      <xdr:nvSpPr>
        <xdr:cNvPr id="513" name="テキスト ボックス 512"/>
        <xdr:cNvSpPr txBox="1"/>
      </xdr:nvSpPr>
      <xdr:spPr>
        <a:xfrm>
          <a:off x="14403017" y="681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29613</xdr:rowOff>
    </xdr:from>
    <xdr:to>
      <xdr:col>71</xdr:col>
      <xdr:colOff>177800</xdr:colOff>
      <xdr:row>39</xdr:row>
      <xdr:rowOff>40618</xdr:rowOff>
    </xdr:to>
    <xdr:cxnSp macro="">
      <xdr:nvCxnSpPr>
        <xdr:cNvPr id="514" name="直線コネクタ 513"/>
        <xdr:cNvCxnSpPr/>
      </xdr:nvCxnSpPr>
      <xdr:spPr>
        <a:xfrm>
          <a:off x="12814300" y="6716163"/>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14768</xdr:rowOff>
    </xdr:from>
    <xdr:to>
      <xdr:col>72</xdr:col>
      <xdr:colOff>38100</xdr:colOff>
      <xdr:row>39</xdr:row>
      <xdr:rowOff>116368</xdr:rowOff>
    </xdr:to>
    <xdr:sp macro="" textlink="">
      <xdr:nvSpPr>
        <xdr:cNvPr id="515" name="フローチャート: 判断 514"/>
        <xdr:cNvSpPr/>
      </xdr:nvSpPr>
      <xdr:spPr>
        <a:xfrm>
          <a:off x="1365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107495</xdr:rowOff>
    </xdr:from>
    <xdr:ext cx="469744" cy="259045"/>
    <xdr:sp macro="" textlink="">
      <xdr:nvSpPr>
        <xdr:cNvPr id="516" name="テキスト ボックス 515"/>
        <xdr:cNvSpPr txBox="1"/>
      </xdr:nvSpPr>
      <xdr:spPr>
        <a:xfrm>
          <a:off x="13468428" y="67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129068</xdr:rowOff>
    </xdr:from>
    <xdr:to>
      <xdr:col>67</xdr:col>
      <xdr:colOff>101600</xdr:colOff>
      <xdr:row>39</xdr:row>
      <xdr:rowOff>59218</xdr:rowOff>
    </xdr:to>
    <xdr:sp macro="" textlink="">
      <xdr:nvSpPr>
        <xdr:cNvPr id="517" name="フローチャート: 判断 516"/>
        <xdr:cNvSpPr/>
      </xdr:nvSpPr>
      <xdr:spPr>
        <a:xfrm>
          <a:off x="12763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75745</xdr:rowOff>
    </xdr:from>
    <xdr:ext cx="469744" cy="259045"/>
    <xdr:sp macro="" textlink="">
      <xdr:nvSpPr>
        <xdr:cNvPr id="518" name="テキスト ボックス 517"/>
        <xdr:cNvSpPr txBox="1"/>
      </xdr:nvSpPr>
      <xdr:spPr>
        <a:xfrm>
          <a:off x="12579428" y="64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16924</xdr:rowOff>
    </xdr:from>
    <xdr:to>
      <xdr:col>85</xdr:col>
      <xdr:colOff>177800</xdr:colOff>
      <xdr:row>39</xdr:row>
      <xdr:rowOff>118524</xdr:rowOff>
    </xdr:to>
    <xdr:sp macro="" textlink="">
      <xdr:nvSpPr>
        <xdr:cNvPr id="524" name="楕円 523"/>
        <xdr:cNvSpPr/>
      </xdr:nvSpPr>
      <xdr:spPr>
        <a:xfrm>
          <a:off x="16268700" y="67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147751</xdr:rowOff>
    </xdr:from>
    <xdr:ext cx="378565" cy="259045"/>
    <xdr:sp macro="" textlink="">
      <xdr:nvSpPr>
        <xdr:cNvPr id="525" name="災害復旧事業費該当値テキスト"/>
        <xdr:cNvSpPr txBox="1"/>
      </xdr:nvSpPr>
      <xdr:spPr>
        <a:xfrm>
          <a:off x="16370300" y="649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19406</xdr:rowOff>
    </xdr:from>
    <xdr:to>
      <xdr:col>76</xdr:col>
      <xdr:colOff>165100</xdr:colOff>
      <xdr:row>39</xdr:row>
      <xdr:rowOff>121006</xdr:rowOff>
    </xdr:to>
    <xdr:sp macro="" textlink="">
      <xdr:nvSpPr>
        <xdr:cNvPr id="528" name="楕円 527"/>
        <xdr:cNvSpPr/>
      </xdr:nvSpPr>
      <xdr:spPr>
        <a:xfrm>
          <a:off x="14541500" y="67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137533</xdr:rowOff>
    </xdr:from>
    <xdr:ext cx="378565" cy="259045"/>
    <xdr:sp macro="" textlink="">
      <xdr:nvSpPr>
        <xdr:cNvPr id="529" name="テキスト ボックス 528"/>
        <xdr:cNvSpPr txBox="1"/>
      </xdr:nvSpPr>
      <xdr:spPr>
        <a:xfrm>
          <a:off x="14403017" y="648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161268</xdr:rowOff>
    </xdr:from>
    <xdr:to>
      <xdr:col>72</xdr:col>
      <xdr:colOff>38100</xdr:colOff>
      <xdr:row>39</xdr:row>
      <xdr:rowOff>91418</xdr:rowOff>
    </xdr:to>
    <xdr:sp macro="" textlink="">
      <xdr:nvSpPr>
        <xdr:cNvPr id="530" name="楕円 529"/>
        <xdr:cNvSpPr/>
      </xdr:nvSpPr>
      <xdr:spPr>
        <a:xfrm>
          <a:off x="13652500" y="66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107945</xdr:rowOff>
    </xdr:from>
    <xdr:ext cx="469744" cy="259045"/>
    <xdr:sp macro="" textlink="">
      <xdr:nvSpPr>
        <xdr:cNvPr id="531" name="テキスト ボックス 530"/>
        <xdr:cNvSpPr txBox="1"/>
      </xdr:nvSpPr>
      <xdr:spPr>
        <a:xfrm>
          <a:off x="13468428" y="645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150263</xdr:rowOff>
    </xdr:from>
    <xdr:to>
      <xdr:col>67</xdr:col>
      <xdr:colOff>101600</xdr:colOff>
      <xdr:row>39</xdr:row>
      <xdr:rowOff>80413</xdr:rowOff>
    </xdr:to>
    <xdr:sp macro="" textlink="">
      <xdr:nvSpPr>
        <xdr:cNvPr id="532" name="楕円 531"/>
        <xdr:cNvSpPr/>
      </xdr:nvSpPr>
      <xdr:spPr>
        <a:xfrm>
          <a:off x="12763500" y="666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71540</xdr:rowOff>
    </xdr:from>
    <xdr:ext cx="469744" cy="259045"/>
    <xdr:sp macro="" textlink="">
      <xdr:nvSpPr>
        <xdr:cNvPr id="533" name="テキスト ボックス 532"/>
        <xdr:cNvSpPr txBox="1"/>
      </xdr:nvSpPr>
      <xdr:spPr>
        <a:xfrm>
          <a:off x="12579428" y="675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20498</xdr:rowOff>
    </xdr:from>
    <xdr:to>
      <xdr:col>85</xdr:col>
      <xdr:colOff>127000</xdr:colOff>
      <xdr:row>77</xdr:row>
      <xdr:rowOff>23050</xdr:rowOff>
    </xdr:to>
    <xdr:cxnSp macro="">
      <xdr:nvCxnSpPr>
        <xdr:cNvPr id="611" name="直線コネクタ 610"/>
        <xdr:cNvCxnSpPr/>
      </xdr:nvCxnSpPr>
      <xdr:spPr>
        <a:xfrm>
          <a:off x="15481300" y="13222148"/>
          <a:ext cx="8382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20498</xdr:rowOff>
    </xdr:from>
    <xdr:to>
      <xdr:col>81</xdr:col>
      <xdr:colOff>50800</xdr:colOff>
      <xdr:row>77</xdr:row>
      <xdr:rowOff>23000</xdr:rowOff>
    </xdr:to>
    <xdr:cxnSp macro="">
      <xdr:nvCxnSpPr>
        <xdr:cNvPr id="614" name="直線コネクタ 613"/>
        <xdr:cNvCxnSpPr/>
      </xdr:nvCxnSpPr>
      <xdr:spPr>
        <a:xfrm flipV="1">
          <a:off x="14592300" y="13222148"/>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124219</xdr:rowOff>
    </xdr:from>
    <xdr:to>
      <xdr:col>76</xdr:col>
      <xdr:colOff>114300</xdr:colOff>
      <xdr:row>77</xdr:row>
      <xdr:rowOff>23000</xdr:rowOff>
    </xdr:to>
    <xdr:cxnSp macro="">
      <xdr:nvCxnSpPr>
        <xdr:cNvPr id="617" name="直線コネクタ 616"/>
        <xdr:cNvCxnSpPr/>
      </xdr:nvCxnSpPr>
      <xdr:spPr>
        <a:xfrm>
          <a:off x="13703300" y="13154419"/>
          <a:ext cx="889000" cy="7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124219</xdr:rowOff>
    </xdr:from>
    <xdr:to>
      <xdr:col>71</xdr:col>
      <xdr:colOff>177800</xdr:colOff>
      <xdr:row>76</xdr:row>
      <xdr:rowOff>127685</xdr:rowOff>
    </xdr:to>
    <xdr:cxnSp macro="">
      <xdr:nvCxnSpPr>
        <xdr:cNvPr id="620" name="直線コネクタ 619"/>
        <xdr:cNvCxnSpPr/>
      </xdr:nvCxnSpPr>
      <xdr:spPr>
        <a:xfrm flipV="1">
          <a:off x="12814300" y="13154419"/>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146813</xdr:rowOff>
    </xdr:from>
    <xdr:to>
      <xdr:col>72</xdr:col>
      <xdr:colOff>38100</xdr:colOff>
      <xdr:row>76</xdr:row>
      <xdr:rowOff>76963</xdr:rowOff>
    </xdr:to>
    <xdr:sp macro="" textlink="">
      <xdr:nvSpPr>
        <xdr:cNvPr id="621" name="フローチャート: 判断 620"/>
        <xdr:cNvSpPr/>
      </xdr:nvSpPr>
      <xdr:spPr>
        <a:xfrm>
          <a:off x="13652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93489</xdr:rowOff>
    </xdr:from>
    <xdr:ext cx="534377" cy="259045"/>
    <xdr:sp macro="" textlink="">
      <xdr:nvSpPr>
        <xdr:cNvPr id="622" name="テキスト ボックス 621"/>
        <xdr:cNvSpPr txBox="1"/>
      </xdr:nvSpPr>
      <xdr:spPr>
        <a:xfrm>
          <a:off x="13436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155487</xdr:rowOff>
    </xdr:from>
    <xdr:to>
      <xdr:col>67</xdr:col>
      <xdr:colOff>101600</xdr:colOff>
      <xdr:row>76</xdr:row>
      <xdr:rowOff>85637</xdr:rowOff>
    </xdr:to>
    <xdr:sp macro="" textlink="">
      <xdr:nvSpPr>
        <xdr:cNvPr id="623" name="フローチャート: 判断 622"/>
        <xdr:cNvSpPr/>
      </xdr:nvSpPr>
      <xdr:spPr>
        <a:xfrm>
          <a:off x="12763500" y="1301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102163</xdr:rowOff>
    </xdr:from>
    <xdr:ext cx="534377" cy="259045"/>
    <xdr:sp macro="" textlink="">
      <xdr:nvSpPr>
        <xdr:cNvPr id="624" name="テキスト ボックス 623"/>
        <xdr:cNvSpPr txBox="1"/>
      </xdr:nvSpPr>
      <xdr:spPr>
        <a:xfrm>
          <a:off x="12547111" y="12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143700</xdr:rowOff>
    </xdr:from>
    <xdr:to>
      <xdr:col>85</xdr:col>
      <xdr:colOff>177800</xdr:colOff>
      <xdr:row>77</xdr:row>
      <xdr:rowOff>73850</xdr:rowOff>
    </xdr:to>
    <xdr:sp macro="" textlink="">
      <xdr:nvSpPr>
        <xdr:cNvPr id="630" name="楕円 629"/>
        <xdr:cNvSpPr/>
      </xdr:nvSpPr>
      <xdr:spPr>
        <a:xfrm>
          <a:off x="16268700" y="131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122127</xdr:rowOff>
    </xdr:from>
    <xdr:ext cx="534377" cy="259045"/>
    <xdr:sp macro="" textlink="">
      <xdr:nvSpPr>
        <xdr:cNvPr id="631" name="公債費該当値テキスト"/>
        <xdr:cNvSpPr txBox="1"/>
      </xdr:nvSpPr>
      <xdr:spPr>
        <a:xfrm>
          <a:off x="16370300" y="131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141148</xdr:rowOff>
    </xdr:from>
    <xdr:to>
      <xdr:col>81</xdr:col>
      <xdr:colOff>101600</xdr:colOff>
      <xdr:row>77</xdr:row>
      <xdr:rowOff>71298</xdr:rowOff>
    </xdr:to>
    <xdr:sp macro="" textlink="">
      <xdr:nvSpPr>
        <xdr:cNvPr id="632" name="楕円 631"/>
        <xdr:cNvSpPr/>
      </xdr:nvSpPr>
      <xdr:spPr>
        <a:xfrm>
          <a:off x="15430500" y="131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62425</xdr:rowOff>
    </xdr:from>
    <xdr:ext cx="534377" cy="259045"/>
    <xdr:sp macro="" textlink="">
      <xdr:nvSpPr>
        <xdr:cNvPr id="633" name="テキスト ボックス 632"/>
        <xdr:cNvSpPr txBox="1"/>
      </xdr:nvSpPr>
      <xdr:spPr>
        <a:xfrm>
          <a:off x="15214111" y="132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143650</xdr:rowOff>
    </xdr:from>
    <xdr:to>
      <xdr:col>76</xdr:col>
      <xdr:colOff>165100</xdr:colOff>
      <xdr:row>77</xdr:row>
      <xdr:rowOff>73800</xdr:rowOff>
    </xdr:to>
    <xdr:sp macro="" textlink="">
      <xdr:nvSpPr>
        <xdr:cNvPr id="634" name="楕円 633"/>
        <xdr:cNvSpPr/>
      </xdr:nvSpPr>
      <xdr:spPr>
        <a:xfrm>
          <a:off x="14541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64927</xdr:rowOff>
    </xdr:from>
    <xdr:ext cx="534377" cy="259045"/>
    <xdr:sp macro="" textlink="">
      <xdr:nvSpPr>
        <xdr:cNvPr id="635" name="テキスト ボックス 634"/>
        <xdr:cNvSpPr txBox="1"/>
      </xdr:nvSpPr>
      <xdr:spPr>
        <a:xfrm>
          <a:off x="14325111" y="132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73419</xdr:rowOff>
    </xdr:from>
    <xdr:to>
      <xdr:col>72</xdr:col>
      <xdr:colOff>38100</xdr:colOff>
      <xdr:row>77</xdr:row>
      <xdr:rowOff>3569</xdr:rowOff>
    </xdr:to>
    <xdr:sp macro="" textlink="">
      <xdr:nvSpPr>
        <xdr:cNvPr id="636" name="楕円 635"/>
        <xdr:cNvSpPr/>
      </xdr:nvSpPr>
      <xdr:spPr>
        <a:xfrm>
          <a:off x="13652500" y="131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166146</xdr:rowOff>
    </xdr:from>
    <xdr:ext cx="534377" cy="259045"/>
    <xdr:sp macro="" textlink="">
      <xdr:nvSpPr>
        <xdr:cNvPr id="637" name="テキスト ボックス 636"/>
        <xdr:cNvSpPr txBox="1"/>
      </xdr:nvSpPr>
      <xdr:spPr>
        <a:xfrm>
          <a:off x="13436111" y="131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76885</xdr:rowOff>
    </xdr:from>
    <xdr:to>
      <xdr:col>67</xdr:col>
      <xdr:colOff>101600</xdr:colOff>
      <xdr:row>77</xdr:row>
      <xdr:rowOff>7035</xdr:rowOff>
    </xdr:to>
    <xdr:sp macro="" textlink="">
      <xdr:nvSpPr>
        <xdr:cNvPr id="638" name="楕円 637"/>
        <xdr:cNvSpPr/>
      </xdr:nvSpPr>
      <xdr:spPr>
        <a:xfrm>
          <a:off x="12763500" y="131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169612</xdr:rowOff>
    </xdr:from>
    <xdr:ext cx="534377" cy="259045"/>
    <xdr:sp macro="" textlink="">
      <xdr:nvSpPr>
        <xdr:cNvPr id="639" name="テキスト ボックス 638"/>
        <xdr:cNvSpPr txBox="1"/>
      </xdr:nvSpPr>
      <xdr:spPr>
        <a:xfrm>
          <a:off x="12547111" y="1319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47738</xdr:rowOff>
    </xdr:from>
    <xdr:to>
      <xdr:col>85</xdr:col>
      <xdr:colOff>127000</xdr:colOff>
      <xdr:row>98</xdr:row>
      <xdr:rowOff>91368</xdr:rowOff>
    </xdr:to>
    <xdr:cxnSp macro="">
      <xdr:nvCxnSpPr>
        <xdr:cNvPr id="670" name="直線コネクタ 669"/>
        <xdr:cNvCxnSpPr/>
      </xdr:nvCxnSpPr>
      <xdr:spPr>
        <a:xfrm>
          <a:off x="15481300" y="16849838"/>
          <a:ext cx="8382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171394</xdr:rowOff>
    </xdr:from>
    <xdr:to>
      <xdr:col>81</xdr:col>
      <xdr:colOff>50800</xdr:colOff>
      <xdr:row>98</xdr:row>
      <xdr:rowOff>47738</xdr:rowOff>
    </xdr:to>
    <xdr:cxnSp macro="">
      <xdr:nvCxnSpPr>
        <xdr:cNvPr id="673" name="直線コネクタ 672"/>
        <xdr:cNvCxnSpPr/>
      </xdr:nvCxnSpPr>
      <xdr:spPr>
        <a:xfrm>
          <a:off x="14592300" y="16802044"/>
          <a:ext cx="889000" cy="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171394</xdr:rowOff>
    </xdr:from>
    <xdr:to>
      <xdr:col>76</xdr:col>
      <xdr:colOff>114300</xdr:colOff>
      <xdr:row>98</xdr:row>
      <xdr:rowOff>153025</xdr:rowOff>
    </xdr:to>
    <xdr:cxnSp macro="">
      <xdr:nvCxnSpPr>
        <xdr:cNvPr id="676" name="直線コネクタ 675"/>
        <xdr:cNvCxnSpPr/>
      </xdr:nvCxnSpPr>
      <xdr:spPr>
        <a:xfrm flipV="1">
          <a:off x="13703300" y="16802044"/>
          <a:ext cx="889000" cy="1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153025</xdr:rowOff>
    </xdr:from>
    <xdr:to>
      <xdr:col>71</xdr:col>
      <xdr:colOff>177800</xdr:colOff>
      <xdr:row>99</xdr:row>
      <xdr:rowOff>54432</xdr:rowOff>
    </xdr:to>
    <xdr:cxnSp macro="">
      <xdr:nvCxnSpPr>
        <xdr:cNvPr id="679" name="直線コネクタ 678"/>
        <xdr:cNvCxnSpPr/>
      </xdr:nvCxnSpPr>
      <xdr:spPr>
        <a:xfrm flipV="1">
          <a:off x="12814300" y="16955125"/>
          <a:ext cx="889000" cy="7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156908</xdr:rowOff>
    </xdr:from>
    <xdr:to>
      <xdr:col>72</xdr:col>
      <xdr:colOff>38100</xdr:colOff>
      <xdr:row>97</xdr:row>
      <xdr:rowOff>87058</xdr:rowOff>
    </xdr:to>
    <xdr:sp macro="" textlink="">
      <xdr:nvSpPr>
        <xdr:cNvPr id="680" name="フローチャート: 判断 679"/>
        <xdr:cNvSpPr/>
      </xdr:nvSpPr>
      <xdr:spPr>
        <a:xfrm>
          <a:off x="13652500" y="1661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103585</xdr:rowOff>
    </xdr:from>
    <xdr:ext cx="534377" cy="259045"/>
    <xdr:sp macro="" textlink="">
      <xdr:nvSpPr>
        <xdr:cNvPr id="681" name="テキスト ボックス 680"/>
        <xdr:cNvSpPr txBox="1"/>
      </xdr:nvSpPr>
      <xdr:spPr>
        <a:xfrm>
          <a:off x="13436111" y="163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49695</xdr:rowOff>
    </xdr:from>
    <xdr:to>
      <xdr:col>67</xdr:col>
      <xdr:colOff>101600</xdr:colOff>
      <xdr:row>94</xdr:row>
      <xdr:rowOff>151295</xdr:rowOff>
    </xdr:to>
    <xdr:sp macro="" textlink="">
      <xdr:nvSpPr>
        <xdr:cNvPr id="682" name="フローチャート: 判断 681"/>
        <xdr:cNvSpPr/>
      </xdr:nvSpPr>
      <xdr:spPr>
        <a:xfrm>
          <a:off x="12763500" y="161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167822</xdr:rowOff>
    </xdr:from>
    <xdr:ext cx="534377" cy="259045"/>
    <xdr:sp macro="" textlink="">
      <xdr:nvSpPr>
        <xdr:cNvPr id="683" name="テキスト ボックス 682"/>
        <xdr:cNvSpPr txBox="1"/>
      </xdr:nvSpPr>
      <xdr:spPr>
        <a:xfrm>
          <a:off x="12547111" y="159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40568</xdr:rowOff>
    </xdr:from>
    <xdr:to>
      <xdr:col>85</xdr:col>
      <xdr:colOff>177800</xdr:colOff>
      <xdr:row>98</xdr:row>
      <xdr:rowOff>142168</xdr:rowOff>
    </xdr:to>
    <xdr:sp macro="" textlink="">
      <xdr:nvSpPr>
        <xdr:cNvPr id="689" name="楕円 688"/>
        <xdr:cNvSpPr/>
      </xdr:nvSpPr>
      <xdr:spPr>
        <a:xfrm>
          <a:off x="16268700" y="168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63445</xdr:rowOff>
    </xdr:from>
    <xdr:ext cx="534377" cy="259045"/>
    <xdr:sp macro="" textlink="">
      <xdr:nvSpPr>
        <xdr:cNvPr id="690" name="積立金該当値テキスト"/>
        <xdr:cNvSpPr txBox="1"/>
      </xdr:nvSpPr>
      <xdr:spPr>
        <a:xfrm>
          <a:off x="16370300" y="166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168388</xdr:rowOff>
    </xdr:from>
    <xdr:to>
      <xdr:col>81</xdr:col>
      <xdr:colOff>101600</xdr:colOff>
      <xdr:row>98</xdr:row>
      <xdr:rowOff>98538</xdr:rowOff>
    </xdr:to>
    <xdr:sp macro="" textlink="">
      <xdr:nvSpPr>
        <xdr:cNvPr id="691" name="楕円 690"/>
        <xdr:cNvSpPr/>
      </xdr:nvSpPr>
      <xdr:spPr>
        <a:xfrm>
          <a:off x="15430500" y="167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115065</xdr:rowOff>
    </xdr:from>
    <xdr:ext cx="534377" cy="259045"/>
    <xdr:sp macro="" textlink="">
      <xdr:nvSpPr>
        <xdr:cNvPr id="692" name="テキスト ボックス 691"/>
        <xdr:cNvSpPr txBox="1"/>
      </xdr:nvSpPr>
      <xdr:spPr>
        <a:xfrm>
          <a:off x="15214111" y="1657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120594</xdr:rowOff>
    </xdr:from>
    <xdr:to>
      <xdr:col>76</xdr:col>
      <xdr:colOff>165100</xdr:colOff>
      <xdr:row>98</xdr:row>
      <xdr:rowOff>50744</xdr:rowOff>
    </xdr:to>
    <xdr:sp macro="" textlink="">
      <xdr:nvSpPr>
        <xdr:cNvPr id="693" name="楕円 692"/>
        <xdr:cNvSpPr/>
      </xdr:nvSpPr>
      <xdr:spPr>
        <a:xfrm>
          <a:off x="14541500" y="167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67271</xdr:rowOff>
    </xdr:from>
    <xdr:ext cx="534377" cy="259045"/>
    <xdr:sp macro="" textlink="">
      <xdr:nvSpPr>
        <xdr:cNvPr id="694" name="テキスト ボックス 693"/>
        <xdr:cNvSpPr txBox="1"/>
      </xdr:nvSpPr>
      <xdr:spPr>
        <a:xfrm>
          <a:off x="14325111" y="165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102225</xdr:rowOff>
    </xdr:from>
    <xdr:to>
      <xdr:col>72</xdr:col>
      <xdr:colOff>38100</xdr:colOff>
      <xdr:row>99</xdr:row>
      <xdr:rowOff>32375</xdr:rowOff>
    </xdr:to>
    <xdr:sp macro="" textlink="">
      <xdr:nvSpPr>
        <xdr:cNvPr id="695" name="楕円 694"/>
        <xdr:cNvSpPr/>
      </xdr:nvSpPr>
      <xdr:spPr>
        <a:xfrm>
          <a:off x="13652500" y="169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23502</xdr:rowOff>
    </xdr:from>
    <xdr:ext cx="469744" cy="259045"/>
    <xdr:sp macro="" textlink="">
      <xdr:nvSpPr>
        <xdr:cNvPr id="696" name="テキスト ボックス 695"/>
        <xdr:cNvSpPr txBox="1"/>
      </xdr:nvSpPr>
      <xdr:spPr>
        <a:xfrm>
          <a:off x="13468428" y="1699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3632</xdr:rowOff>
    </xdr:from>
    <xdr:to>
      <xdr:col>67</xdr:col>
      <xdr:colOff>101600</xdr:colOff>
      <xdr:row>99</xdr:row>
      <xdr:rowOff>105232</xdr:rowOff>
    </xdr:to>
    <xdr:sp macro="" textlink="">
      <xdr:nvSpPr>
        <xdr:cNvPr id="697" name="楕円 696"/>
        <xdr:cNvSpPr/>
      </xdr:nvSpPr>
      <xdr:spPr>
        <a:xfrm>
          <a:off x="12763500" y="169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96359</xdr:rowOff>
    </xdr:from>
    <xdr:ext cx="469744" cy="259045"/>
    <xdr:sp macro="" textlink="">
      <xdr:nvSpPr>
        <xdr:cNvPr id="698" name="テキスト ボックス 697"/>
        <xdr:cNvSpPr txBox="1"/>
      </xdr:nvSpPr>
      <xdr:spPr>
        <a:xfrm>
          <a:off x="12579428" y="1706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109474</xdr:rowOff>
    </xdr:from>
    <xdr:to>
      <xdr:col>102</xdr:col>
      <xdr:colOff>165100</xdr:colOff>
      <xdr:row>39</xdr:row>
      <xdr:rowOff>39624</xdr:rowOff>
    </xdr:to>
    <xdr:sp macro="" textlink="">
      <xdr:nvSpPr>
        <xdr:cNvPr id="739" name="フローチャート: 判断 738"/>
        <xdr:cNvSpPr/>
      </xdr:nvSpPr>
      <xdr:spPr>
        <a:xfrm>
          <a:off x="19494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56151</xdr:rowOff>
    </xdr:from>
    <xdr:ext cx="469744" cy="259045"/>
    <xdr:sp macro="" textlink="">
      <xdr:nvSpPr>
        <xdr:cNvPr id="740" name="テキスト ボックス 739"/>
        <xdr:cNvSpPr txBox="1"/>
      </xdr:nvSpPr>
      <xdr:spPr>
        <a:xfrm>
          <a:off x="19310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120469</xdr:rowOff>
    </xdr:from>
    <xdr:to>
      <xdr:col>98</xdr:col>
      <xdr:colOff>38100</xdr:colOff>
      <xdr:row>38</xdr:row>
      <xdr:rowOff>50619</xdr:rowOff>
    </xdr:to>
    <xdr:sp macro="" textlink="">
      <xdr:nvSpPr>
        <xdr:cNvPr id="741" name="フローチャート: 判断 740"/>
        <xdr:cNvSpPr/>
      </xdr:nvSpPr>
      <xdr:spPr>
        <a:xfrm>
          <a:off x="18605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67146</xdr:rowOff>
    </xdr:from>
    <xdr:ext cx="469744" cy="259045"/>
    <xdr:sp macro="" textlink="">
      <xdr:nvSpPr>
        <xdr:cNvPr id="742" name="テキスト ボックス 741"/>
        <xdr:cNvSpPr txBox="1"/>
      </xdr:nvSpPr>
      <xdr:spPr>
        <a:xfrm>
          <a:off x="18421428"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21057</xdr:rowOff>
    </xdr:from>
    <xdr:to>
      <xdr:col>116</xdr:col>
      <xdr:colOff>63500</xdr:colOff>
      <xdr:row>57</xdr:row>
      <xdr:rowOff>22337</xdr:rowOff>
    </xdr:to>
    <xdr:cxnSp macro="">
      <xdr:nvCxnSpPr>
        <xdr:cNvPr id="784" name="直線コネクタ 783"/>
        <xdr:cNvCxnSpPr/>
      </xdr:nvCxnSpPr>
      <xdr:spPr>
        <a:xfrm flipV="1">
          <a:off x="21323300" y="9793707"/>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163520</xdr:rowOff>
    </xdr:from>
    <xdr:to>
      <xdr:col>111</xdr:col>
      <xdr:colOff>177800</xdr:colOff>
      <xdr:row>57</xdr:row>
      <xdr:rowOff>22337</xdr:rowOff>
    </xdr:to>
    <xdr:cxnSp macro="">
      <xdr:nvCxnSpPr>
        <xdr:cNvPr id="787" name="直線コネクタ 786"/>
        <xdr:cNvCxnSpPr/>
      </xdr:nvCxnSpPr>
      <xdr:spPr>
        <a:xfrm>
          <a:off x="20434300" y="9764720"/>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162606</xdr:rowOff>
    </xdr:from>
    <xdr:to>
      <xdr:col>107</xdr:col>
      <xdr:colOff>50800</xdr:colOff>
      <xdr:row>56</xdr:row>
      <xdr:rowOff>163520</xdr:rowOff>
    </xdr:to>
    <xdr:cxnSp macro="">
      <xdr:nvCxnSpPr>
        <xdr:cNvPr id="790" name="直線コネクタ 789"/>
        <xdr:cNvCxnSpPr/>
      </xdr:nvCxnSpPr>
      <xdr:spPr>
        <a:xfrm>
          <a:off x="19545300" y="976380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63213</xdr:rowOff>
    </xdr:from>
    <xdr:ext cx="469744" cy="259045"/>
    <xdr:sp macro="" textlink="">
      <xdr:nvSpPr>
        <xdr:cNvPr id="792" name="テキスト ボックス 791"/>
        <xdr:cNvSpPr txBox="1"/>
      </xdr:nvSpPr>
      <xdr:spPr>
        <a:xfrm>
          <a:off x="20199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107787</xdr:rowOff>
    </xdr:from>
    <xdr:to>
      <xdr:col>102</xdr:col>
      <xdr:colOff>114300</xdr:colOff>
      <xdr:row>56</xdr:row>
      <xdr:rowOff>162606</xdr:rowOff>
    </xdr:to>
    <xdr:cxnSp macro="">
      <xdr:nvCxnSpPr>
        <xdr:cNvPr id="793" name="直線コネクタ 792"/>
        <xdr:cNvCxnSpPr/>
      </xdr:nvCxnSpPr>
      <xdr:spPr>
        <a:xfrm>
          <a:off x="18656300" y="9708987"/>
          <a:ext cx="889000" cy="5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63891</xdr:rowOff>
    </xdr:from>
    <xdr:to>
      <xdr:col>102</xdr:col>
      <xdr:colOff>165100</xdr:colOff>
      <xdr:row>57</xdr:row>
      <xdr:rowOff>165491</xdr:rowOff>
    </xdr:to>
    <xdr:sp macro="" textlink="">
      <xdr:nvSpPr>
        <xdr:cNvPr id="794" name="フローチャート: 判断 793"/>
        <xdr:cNvSpPr/>
      </xdr:nvSpPr>
      <xdr:spPr>
        <a:xfrm>
          <a:off x="19494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156618</xdr:rowOff>
    </xdr:from>
    <xdr:ext cx="469744" cy="259045"/>
    <xdr:sp macro="" textlink="">
      <xdr:nvSpPr>
        <xdr:cNvPr id="795" name="テキスト ボックス 794"/>
        <xdr:cNvSpPr txBox="1"/>
      </xdr:nvSpPr>
      <xdr:spPr>
        <a:xfrm>
          <a:off x="19310428"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33670</xdr:rowOff>
    </xdr:from>
    <xdr:to>
      <xdr:col>98</xdr:col>
      <xdr:colOff>38100</xdr:colOff>
      <xdr:row>57</xdr:row>
      <xdr:rowOff>135270</xdr:rowOff>
    </xdr:to>
    <xdr:sp macro="" textlink="">
      <xdr:nvSpPr>
        <xdr:cNvPr id="796" name="フローチャート: 判断 795"/>
        <xdr:cNvSpPr/>
      </xdr:nvSpPr>
      <xdr:spPr>
        <a:xfrm>
          <a:off x="18605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126397</xdr:rowOff>
    </xdr:from>
    <xdr:ext cx="469744" cy="259045"/>
    <xdr:sp macro="" textlink="">
      <xdr:nvSpPr>
        <xdr:cNvPr id="797" name="テキスト ボックス 796"/>
        <xdr:cNvSpPr txBox="1"/>
      </xdr:nvSpPr>
      <xdr:spPr>
        <a:xfrm>
          <a:off x="18421428" y="989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141707</xdr:rowOff>
    </xdr:from>
    <xdr:to>
      <xdr:col>116</xdr:col>
      <xdr:colOff>114300</xdr:colOff>
      <xdr:row>57</xdr:row>
      <xdr:rowOff>71857</xdr:rowOff>
    </xdr:to>
    <xdr:sp macro="" textlink="">
      <xdr:nvSpPr>
        <xdr:cNvPr id="803" name="楕円 802"/>
        <xdr:cNvSpPr/>
      </xdr:nvSpPr>
      <xdr:spPr>
        <a:xfrm>
          <a:off x="22110700" y="97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164584</xdr:rowOff>
    </xdr:from>
    <xdr:ext cx="469744" cy="259045"/>
    <xdr:sp macro="" textlink="">
      <xdr:nvSpPr>
        <xdr:cNvPr id="804" name="貸付金該当値テキスト"/>
        <xdr:cNvSpPr txBox="1"/>
      </xdr:nvSpPr>
      <xdr:spPr>
        <a:xfrm>
          <a:off x="22212300" y="959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142987</xdr:rowOff>
    </xdr:from>
    <xdr:to>
      <xdr:col>112</xdr:col>
      <xdr:colOff>38100</xdr:colOff>
      <xdr:row>57</xdr:row>
      <xdr:rowOff>73137</xdr:rowOff>
    </xdr:to>
    <xdr:sp macro="" textlink="">
      <xdr:nvSpPr>
        <xdr:cNvPr id="805" name="楕円 804"/>
        <xdr:cNvSpPr/>
      </xdr:nvSpPr>
      <xdr:spPr>
        <a:xfrm>
          <a:off x="21272500" y="9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89664</xdr:rowOff>
    </xdr:from>
    <xdr:ext cx="469744" cy="259045"/>
    <xdr:sp macro="" textlink="">
      <xdr:nvSpPr>
        <xdr:cNvPr id="806" name="テキスト ボックス 805"/>
        <xdr:cNvSpPr txBox="1"/>
      </xdr:nvSpPr>
      <xdr:spPr>
        <a:xfrm>
          <a:off x="21088428" y="951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112720</xdr:rowOff>
    </xdr:from>
    <xdr:to>
      <xdr:col>107</xdr:col>
      <xdr:colOff>101600</xdr:colOff>
      <xdr:row>57</xdr:row>
      <xdr:rowOff>42870</xdr:rowOff>
    </xdr:to>
    <xdr:sp macro="" textlink="">
      <xdr:nvSpPr>
        <xdr:cNvPr id="807" name="楕円 806"/>
        <xdr:cNvSpPr/>
      </xdr:nvSpPr>
      <xdr:spPr>
        <a:xfrm>
          <a:off x="20383500" y="971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59397</xdr:rowOff>
    </xdr:from>
    <xdr:ext cx="469744" cy="259045"/>
    <xdr:sp macro="" textlink="">
      <xdr:nvSpPr>
        <xdr:cNvPr id="808" name="テキスト ボックス 807"/>
        <xdr:cNvSpPr txBox="1"/>
      </xdr:nvSpPr>
      <xdr:spPr>
        <a:xfrm>
          <a:off x="20199428" y="948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111806</xdr:rowOff>
    </xdr:from>
    <xdr:to>
      <xdr:col>102</xdr:col>
      <xdr:colOff>165100</xdr:colOff>
      <xdr:row>57</xdr:row>
      <xdr:rowOff>41956</xdr:rowOff>
    </xdr:to>
    <xdr:sp macro="" textlink="">
      <xdr:nvSpPr>
        <xdr:cNvPr id="809" name="楕円 808"/>
        <xdr:cNvSpPr/>
      </xdr:nvSpPr>
      <xdr:spPr>
        <a:xfrm>
          <a:off x="19494500" y="97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58483</xdr:rowOff>
    </xdr:from>
    <xdr:ext cx="469744" cy="259045"/>
    <xdr:sp macro="" textlink="">
      <xdr:nvSpPr>
        <xdr:cNvPr id="810" name="テキスト ボックス 809"/>
        <xdr:cNvSpPr txBox="1"/>
      </xdr:nvSpPr>
      <xdr:spPr>
        <a:xfrm>
          <a:off x="19310428" y="948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56987</xdr:rowOff>
    </xdr:from>
    <xdr:to>
      <xdr:col>98</xdr:col>
      <xdr:colOff>38100</xdr:colOff>
      <xdr:row>56</xdr:row>
      <xdr:rowOff>158587</xdr:rowOff>
    </xdr:to>
    <xdr:sp macro="" textlink="">
      <xdr:nvSpPr>
        <xdr:cNvPr id="811" name="楕円 810"/>
        <xdr:cNvSpPr/>
      </xdr:nvSpPr>
      <xdr:spPr>
        <a:xfrm>
          <a:off x="18605500" y="965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3664</xdr:rowOff>
    </xdr:from>
    <xdr:ext cx="469744" cy="259045"/>
    <xdr:sp macro="" textlink="">
      <xdr:nvSpPr>
        <xdr:cNvPr id="812" name="テキスト ボックス 811"/>
        <xdr:cNvSpPr txBox="1"/>
      </xdr:nvSpPr>
      <xdr:spPr>
        <a:xfrm>
          <a:off x="18421428" y="943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31092</xdr:rowOff>
    </xdr:from>
    <xdr:to>
      <xdr:col>116</xdr:col>
      <xdr:colOff>63500</xdr:colOff>
      <xdr:row>75</xdr:row>
      <xdr:rowOff>47003</xdr:rowOff>
    </xdr:to>
    <xdr:cxnSp macro="">
      <xdr:nvCxnSpPr>
        <xdr:cNvPr id="840" name="直線コネクタ 839"/>
        <xdr:cNvCxnSpPr/>
      </xdr:nvCxnSpPr>
      <xdr:spPr>
        <a:xfrm flipV="1">
          <a:off x="21323300" y="12889842"/>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94643</xdr:rowOff>
    </xdr:from>
    <xdr:to>
      <xdr:col>111</xdr:col>
      <xdr:colOff>177800</xdr:colOff>
      <xdr:row>75</xdr:row>
      <xdr:rowOff>47003</xdr:rowOff>
    </xdr:to>
    <xdr:cxnSp macro="">
      <xdr:nvCxnSpPr>
        <xdr:cNvPr id="843" name="直線コネクタ 842"/>
        <xdr:cNvCxnSpPr/>
      </xdr:nvCxnSpPr>
      <xdr:spPr>
        <a:xfrm>
          <a:off x="20434300" y="12781943"/>
          <a:ext cx="889000" cy="1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94643</xdr:rowOff>
    </xdr:from>
    <xdr:to>
      <xdr:col>107</xdr:col>
      <xdr:colOff>50800</xdr:colOff>
      <xdr:row>75</xdr:row>
      <xdr:rowOff>20302</xdr:rowOff>
    </xdr:to>
    <xdr:cxnSp macro="">
      <xdr:nvCxnSpPr>
        <xdr:cNvPr id="846" name="直線コネクタ 845"/>
        <xdr:cNvCxnSpPr/>
      </xdr:nvCxnSpPr>
      <xdr:spPr>
        <a:xfrm flipV="1">
          <a:off x="19545300" y="12781943"/>
          <a:ext cx="889000" cy="9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20302</xdr:rowOff>
    </xdr:from>
    <xdr:to>
      <xdr:col>102</xdr:col>
      <xdr:colOff>114300</xdr:colOff>
      <xdr:row>75</xdr:row>
      <xdr:rowOff>63302</xdr:rowOff>
    </xdr:to>
    <xdr:cxnSp macro="">
      <xdr:nvCxnSpPr>
        <xdr:cNvPr id="849" name="直線コネクタ 848"/>
        <xdr:cNvCxnSpPr/>
      </xdr:nvCxnSpPr>
      <xdr:spPr>
        <a:xfrm flipV="1">
          <a:off x="18656300" y="12879052"/>
          <a:ext cx="889000" cy="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58793</xdr:rowOff>
    </xdr:from>
    <xdr:to>
      <xdr:col>102</xdr:col>
      <xdr:colOff>165100</xdr:colOff>
      <xdr:row>75</xdr:row>
      <xdr:rowOff>160393</xdr:rowOff>
    </xdr:to>
    <xdr:sp macro="" textlink="">
      <xdr:nvSpPr>
        <xdr:cNvPr id="850" name="フローチャート: 判断 849"/>
        <xdr:cNvSpPr/>
      </xdr:nvSpPr>
      <xdr:spPr>
        <a:xfrm>
          <a:off x="19494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151520</xdr:rowOff>
    </xdr:from>
    <xdr:ext cx="534377" cy="259045"/>
    <xdr:sp macro="" textlink="">
      <xdr:nvSpPr>
        <xdr:cNvPr id="851" name="テキスト ボックス 850"/>
        <xdr:cNvSpPr txBox="1"/>
      </xdr:nvSpPr>
      <xdr:spPr>
        <a:xfrm>
          <a:off x="19278111" y="1301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107783</xdr:rowOff>
    </xdr:from>
    <xdr:to>
      <xdr:col>98</xdr:col>
      <xdr:colOff>38100</xdr:colOff>
      <xdr:row>76</xdr:row>
      <xdr:rowOff>37933</xdr:rowOff>
    </xdr:to>
    <xdr:sp macro="" textlink="">
      <xdr:nvSpPr>
        <xdr:cNvPr id="852" name="フローチャート: 判断 851"/>
        <xdr:cNvSpPr/>
      </xdr:nvSpPr>
      <xdr:spPr>
        <a:xfrm>
          <a:off x="18605500" y="1296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29060</xdr:rowOff>
    </xdr:from>
    <xdr:ext cx="534377" cy="259045"/>
    <xdr:sp macro="" textlink="">
      <xdr:nvSpPr>
        <xdr:cNvPr id="853" name="テキスト ボックス 852"/>
        <xdr:cNvSpPr txBox="1"/>
      </xdr:nvSpPr>
      <xdr:spPr>
        <a:xfrm>
          <a:off x="18389111" y="130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151742</xdr:rowOff>
    </xdr:from>
    <xdr:to>
      <xdr:col>116</xdr:col>
      <xdr:colOff>114300</xdr:colOff>
      <xdr:row>75</xdr:row>
      <xdr:rowOff>81892</xdr:rowOff>
    </xdr:to>
    <xdr:sp macro="" textlink="">
      <xdr:nvSpPr>
        <xdr:cNvPr id="859" name="楕円 858"/>
        <xdr:cNvSpPr/>
      </xdr:nvSpPr>
      <xdr:spPr>
        <a:xfrm>
          <a:off x="22110700" y="1283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3169</xdr:rowOff>
    </xdr:from>
    <xdr:ext cx="534377" cy="259045"/>
    <xdr:sp macro="" textlink="">
      <xdr:nvSpPr>
        <xdr:cNvPr id="860" name="繰出金該当値テキスト"/>
        <xdr:cNvSpPr txBox="1"/>
      </xdr:nvSpPr>
      <xdr:spPr>
        <a:xfrm>
          <a:off x="22212300" y="1269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167653</xdr:rowOff>
    </xdr:from>
    <xdr:to>
      <xdr:col>112</xdr:col>
      <xdr:colOff>38100</xdr:colOff>
      <xdr:row>75</xdr:row>
      <xdr:rowOff>97803</xdr:rowOff>
    </xdr:to>
    <xdr:sp macro="" textlink="">
      <xdr:nvSpPr>
        <xdr:cNvPr id="861" name="楕円 860"/>
        <xdr:cNvSpPr/>
      </xdr:nvSpPr>
      <xdr:spPr>
        <a:xfrm>
          <a:off x="21272500" y="128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114330</xdr:rowOff>
    </xdr:from>
    <xdr:ext cx="534377" cy="259045"/>
    <xdr:sp macro="" textlink="">
      <xdr:nvSpPr>
        <xdr:cNvPr id="862" name="テキスト ボックス 861"/>
        <xdr:cNvSpPr txBox="1"/>
      </xdr:nvSpPr>
      <xdr:spPr>
        <a:xfrm>
          <a:off x="21056111" y="1263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43843</xdr:rowOff>
    </xdr:from>
    <xdr:to>
      <xdr:col>107</xdr:col>
      <xdr:colOff>101600</xdr:colOff>
      <xdr:row>74</xdr:row>
      <xdr:rowOff>145443</xdr:rowOff>
    </xdr:to>
    <xdr:sp macro="" textlink="">
      <xdr:nvSpPr>
        <xdr:cNvPr id="863" name="楕円 862"/>
        <xdr:cNvSpPr/>
      </xdr:nvSpPr>
      <xdr:spPr>
        <a:xfrm>
          <a:off x="20383500" y="127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161970</xdr:rowOff>
    </xdr:from>
    <xdr:ext cx="534377" cy="259045"/>
    <xdr:sp macro="" textlink="">
      <xdr:nvSpPr>
        <xdr:cNvPr id="864" name="テキスト ボックス 863"/>
        <xdr:cNvSpPr txBox="1"/>
      </xdr:nvSpPr>
      <xdr:spPr>
        <a:xfrm>
          <a:off x="20167111" y="1250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140952</xdr:rowOff>
    </xdr:from>
    <xdr:to>
      <xdr:col>102</xdr:col>
      <xdr:colOff>165100</xdr:colOff>
      <xdr:row>75</xdr:row>
      <xdr:rowOff>71102</xdr:rowOff>
    </xdr:to>
    <xdr:sp macro="" textlink="">
      <xdr:nvSpPr>
        <xdr:cNvPr id="865" name="楕円 864"/>
        <xdr:cNvSpPr/>
      </xdr:nvSpPr>
      <xdr:spPr>
        <a:xfrm>
          <a:off x="19494500" y="128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87629</xdr:rowOff>
    </xdr:from>
    <xdr:ext cx="534377" cy="259045"/>
    <xdr:sp macro="" textlink="">
      <xdr:nvSpPr>
        <xdr:cNvPr id="866" name="テキスト ボックス 865"/>
        <xdr:cNvSpPr txBox="1"/>
      </xdr:nvSpPr>
      <xdr:spPr>
        <a:xfrm>
          <a:off x="19278111" y="1260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12502</xdr:rowOff>
    </xdr:from>
    <xdr:to>
      <xdr:col>98</xdr:col>
      <xdr:colOff>38100</xdr:colOff>
      <xdr:row>75</xdr:row>
      <xdr:rowOff>114102</xdr:rowOff>
    </xdr:to>
    <xdr:sp macro="" textlink="">
      <xdr:nvSpPr>
        <xdr:cNvPr id="867" name="楕円 866"/>
        <xdr:cNvSpPr/>
      </xdr:nvSpPr>
      <xdr:spPr>
        <a:xfrm>
          <a:off x="18605500" y="128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130629</xdr:rowOff>
    </xdr:from>
    <xdr:ext cx="534377" cy="259045"/>
    <xdr:sp macro="" textlink="">
      <xdr:nvSpPr>
        <xdr:cNvPr id="868" name="テキスト ボックス 867"/>
        <xdr:cNvSpPr txBox="1"/>
      </xdr:nvSpPr>
      <xdr:spPr>
        <a:xfrm>
          <a:off x="18389111" y="126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歳出決算総額は、住民一人当たり</a:t>
          </a:r>
          <a:r>
            <a:rPr kumimoji="1" lang="ja-JP" altLang="en-US" sz="1100">
              <a:solidFill>
                <a:schemeClr val="dk1"/>
              </a:solidFill>
              <a:latin typeface="ＭＳ Ｐゴシック" pitchFamily="50" charset="-128"/>
              <a:ea typeface="ＭＳ Ｐゴシック" pitchFamily="50" charset="-128"/>
              <a:cs typeface="+mn-cs"/>
            </a:rPr>
            <a:t>４０７</a:t>
          </a: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６７８</a:t>
          </a:r>
          <a:r>
            <a:rPr kumimoji="1" lang="ja-JP" altLang="ja-JP" sz="1100">
              <a:solidFill>
                <a:schemeClr val="dk1"/>
              </a:solidFill>
              <a:latin typeface="ＭＳ Ｐゴシック" pitchFamily="50" charset="-128"/>
              <a:ea typeface="ＭＳ Ｐゴシック" pitchFamily="50" charset="-128"/>
              <a:cs typeface="+mn-cs"/>
            </a:rPr>
            <a:t>円となっている。</a:t>
          </a:r>
          <a:r>
            <a:rPr kumimoji="1" lang="ja-JP" altLang="ja-JP" sz="1100" baseline="0">
              <a:solidFill>
                <a:schemeClr val="dk1"/>
              </a:solidFill>
              <a:latin typeface="ＭＳ Ｐゴシック" pitchFamily="50" charset="-128"/>
              <a:ea typeface="ＭＳ Ｐゴシック" pitchFamily="50" charset="-128"/>
              <a:cs typeface="+mn-cs"/>
            </a:rPr>
            <a:t>東日本大震災以降、長期的な見通しが立てづらくなったことから、他市と比較して突出した行政サービスは廃止・縮減等を進めてきた。そのため、全体的に平均的な数値となっている。</a:t>
          </a:r>
          <a:endParaRPr kumimoji="1" lang="en-US" altLang="ja-JP" sz="1100" baseline="0">
            <a:solidFill>
              <a:schemeClr val="dk1"/>
            </a:solidFill>
            <a:latin typeface="ＭＳ Ｐゴシック" pitchFamily="50" charset="-128"/>
            <a:ea typeface="ＭＳ Ｐゴシック" pitchFamily="50" charset="-128"/>
            <a:cs typeface="+mn-cs"/>
          </a:endParaRPr>
        </a:p>
        <a:p>
          <a:r>
            <a:rPr kumimoji="1" lang="ja-JP" altLang="en-US" sz="1100" baseline="0">
              <a:solidFill>
                <a:schemeClr val="dk1"/>
              </a:solidFill>
              <a:latin typeface="ＭＳ Ｐゴシック" pitchFamily="50" charset="-128"/>
              <a:ea typeface="ＭＳ Ｐゴシック" pitchFamily="50" charset="-128"/>
              <a:cs typeface="+mn-cs"/>
            </a:rPr>
            <a:t>　</a:t>
          </a:r>
          <a:r>
            <a:rPr kumimoji="1" lang="ja-JP" altLang="ja-JP" sz="1100" baseline="0">
              <a:solidFill>
                <a:schemeClr val="dk1"/>
              </a:solidFill>
              <a:latin typeface="ＭＳ Ｐゴシック" pitchFamily="50" charset="-128"/>
              <a:ea typeface="ＭＳ Ｐゴシック" pitchFamily="50" charset="-128"/>
              <a:cs typeface="+mn-cs"/>
            </a:rPr>
            <a:t>しかし、物件費、維持補修費は、平均を大きく上回っており、補助費は、やや多くなっている。　 </a:t>
          </a:r>
          <a:r>
            <a:rPr kumimoji="1" lang="ja-JP" altLang="ja-JP" sz="1100">
              <a:solidFill>
                <a:schemeClr val="dk1"/>
              </a:solidFill>
              <a:latin typeface="ＭＳ Ｐゴシック" pitchFamily="50" charset="-128"/>
              <a:ea typeface="ＭＳ Ｐゴシック" pitchFamily="50" charset="-128"/>
              <a:cs typeface="+mn-cs"/>
            </a:rPr>
            <a:t>物件費については、従来から類似団体や全国平均と比較して高い数値にあるものがさらに増加傾向である。要因として業務の効率化のための外部委託経費の増及び</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賃金が多いことが挙げられる</a:t>
          </a:r>
          <a:r>
            <a:rPr kumimoji="1" lang="ja-JP" altLang="en-US" sz="1100">
              <a:solidFill>
                <a:schemeClr val="dk1"/>
              </a:solidFill>
              <a:latin typeface="ＭＳ Ｐゴシック" pitchFamily="50" charset="-128"/>
              <a:ea typeface="ＭＳ Ｐゴシック" pitchFamily="50" charset="-128"/>
              <a:cs typeface="+mn-cs"/>
            </a:rPr>
            <a:t>。賃金については</a:t>
          </a:r>
          <a:r>
            <a:rPr kumimoji="1" lang="ja-JP" altLang="ja-JP" sz="1100">
              <a:solidFill>
                <a:schemeClr val="dk1"/>
              </a:solidFill>
              <a:latin typeface="ＭＳ Ｐゴシック" pitchFamily="50" charset="-128"/>
              <a:ea typeface="ＭＳ Ｐゴシック" pitchFamily="50" charset="-128"/>
              <a:cs typeface="+mn-cs"/>
            </a:rPr>
            <a:t>今後の圧縮に努める。維持補修費については、公共施設が類似団体</a:t>
          </a:r>
          <a:r>
            <a:rPr kumimoji="1" lang="ja-JP" altLang="en-US" sz="1100">
              <a:solidFill>
                <a:schemeClr val="dk1"/>
              </a:solidFill>
              <a:latin typeface="ＭＳ Ｐゴシック" pitchFamily="50" charset="-128"/>
              <a:ea typeface="ＭＳ Ｐゴシック" pitchFamily="50" charset="-128"/>
              <a:cs typeface="+mn-cs"/>
            </a:rPr>
            <a:t>より</a:t>
          </a:r>
          <a:r>
            <a:rPr kumimoji="1" lang="ja-JP" altLang="ja-JP" sz="1100">
              <a:solidFill>
                <a:schemeClr val="dk1"/>
              </a:solidFill>
              <a:latin typeface="ＭＳ Ｐゴシック" pitchFamily="50" charset="-128"/>
              <a:ea typeface="ＭＳ Ｐゴシック" pitchFamily="50" charset="-128"/>
              <a:cs typeface="+mn-cs"/>
            </a:rPr>
            <a:t>多いことが要因と想定され、したがって平成２８年度に策定した公共施設等総合管理計画に掲げる基本方針に基づき公共施設の総量縮減に</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取り組むことで、維持補修費の圧縮及び更新経費の財源確保を実現し、健全な財政運営を目指す。補助費については、市立病院への繰出金及び市立看護大学への運営費交付金等によって類似団体</a:t>
          </a:r>
          <a:r>
            <a:rPr kumimoji="1" lang="ja-JP" altLang="en-US" sz="1100">
              <a:solidFill>
                <a:schemeClr val="dk1"/>
              </a:solidFill>
              <a:latin typeface="ＭＳ Ｐゴシック" pitchFamily="50" charset="-128"/>
              <a:ea typeface="ＭＳ Ｐゴシック" pitchFamily="50" charset="-128"/>
              <a:cs typeface="+mn-cs"/>
            </a:rPr>
            <a:t>と比較して</a:t>
          </a:r>
          <a:r>
            <a:rPr kumimoji="1" lang="ja-JP" altLang="ja-JP" sz="1100">
              <a:solidFill>
                <a:schemeClr val="dk1"/>
              </a:solidFill>
              <a:latin typeface="ＭＳ Ｐゴシック" pitchFamily="50" charset="-128"/>
              <a:ea typeface="ＭＳ Ｐゴシック" pitchFamily="50" charset="-128"/>
              <a:cs typeface="+mn-cs"/>
            </a:rPr>
            <a:t>多くなっている要因と考えられる。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66,558
65,746
251.41
28,717,509
27,134,222
1,470,017
15,931,159
20,260,991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130556</xdr:rowOff>
    </xdr:from>
    <xdr:to>
      <xdr:col>24</xdr:col>
      <xdr:colOff>63500</xdr:colOff>
      <xdr:row>32</xdr:row>
      <xdr:rowOff>164389</xdr:rowOff>
    </xdr:to>
    <xdr:cxnSp macro="">
      <xdr:nvCxnSpPr>
        <xdr:cNvPr id="59" name="直線コネクタ 58"/>
        <xdr:cNvCxnSpPr/>
      </xdr:nvCxnSpPr>
      <xdr:spPr>
        <a:xfrm>
          <a:off x="3797300" y="5616956"/>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136499</xdr:rowOff>
    </xdr:from>
    <xdr:to>
      <xdr:col>19</xdr:col>
      <xdr:colOff>177800</xdr:colOff>
      <xdr:row>32</xdr:row>
      <xdr:rowOff>130556</xdr:rowOff>
    </xdr:to>
    <xdr:cxnSp macro="">
      <xdr:nvCxnSpPr>
        <xdr:cNvPr id="62" name="直線コネクタ 61"/>
        <xdr:cNvCxnSpPr/>
      </xdr:nvCxnSpPr>
      <xdr:spPr>
        <a:xfrm>
          <a:off x="2908300" y="5451449"/>
          <a:ext cx="8890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136499</xdr:rowOff>
    </xdr:from>
    <xdr:to>
      <xdr:col>15</xdr:col>
      <xdr:colOff>50800</xdr:colOff>
      <xdr:row>31</xdr:row>
      <xdr:rowOff>148387</xdr:rowOff>
    </xdr:to>
    <xdr:cxnSp macro="">
      <xdr:nvCxnSpPr>
        <xdr:cNvPr id="65" name="直線コネクタ 64"/>
        <xdr:cNvCxnSpPr/>
      </xdr:nvCxnSpPr>
      <xdr:spPr>
        <a:xfrm flipV="1">
          <a:off x="2019300" y="545144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148387</xdr:rowOff>
    </xdr:from>
    <xdr:to>
      <xdr:col>10</xdr:col>
      <xdr:colOff>114300</xdr:colOff>
      <xdr:row>31</xdr:row>
      <xdr:rowOff>150673</xdr:rowOff>
    </xdr:to>
    <xdr:cxnSp macro="">
      <xdr:nvCxnSpPr>
        <xdr:cNvPr id="68" name="直線コネクタ 67"/>
        <xdr:cNvCxnSpPr/>
      </xdr:nvCxnSpPr>
      <xdr:spPr>
        <a:xfrm flipV="1">
          <a:off x="1130300" y="546333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72898</xdr:rowOff>
    </xdr:from>
    <xdr:to>
      <xdr:col>10</xdr:col>
      <xdr:colOff>165100</xdr:colOff>
      <xdr:row>34</xdr:row>
      <xdr:rowOff>3048</xdr:rowOff>
    </xdr:to>
    <xdr:sp macro="" textlink="">
      <xdr:nvSpPr>
        <xdr:cNvPr id="69" name="フローチャート: 判断 68"/>
        <xdr:cNvSpPr/>
      </xdr:nvSpPr>
      <xdr:spPr>
        <a:xfrm>
          <a:off x="1968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165625</xdr:rowOff>
    </xdr:from>
    <xdr:ext cx="469744" cy="259045"/>
    <xdr:sp macro="" textlink="">
      <xdr:nvSpPr>
        <xdr:cNvPr id="70" name="テキスト ボックス 69"/>
        <xdr:cNvSpPr txBox="1"/>
      </xdr:nvSpPr>
      <xdr:spPr>
        <a:xfrm>
          <a:off x="1784428"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93472</xdr:rowOff>
    </xdr:from>
    <xdr:to>
      <xdr:col>6</xdr:col>
      <xdr:colOff>38100</xdr:colOff>
      <xdr:row>34</xdr:row>
      <xdr:rowOff>23622</xdr:rowOff>
    </xdr:to>
    <xdr:sp macro="" textlink="">
      <xdr:nvSpPr>
        <xdr:cNvPr id="71" name="フローチャート: 判断 70"/>
        <xdr:cNvSpPr/>
      </xdr:nvSpPr>
      <xdr:spPr>
        <a:xfrm>
          <a:off x="1079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14749</xdr:rowOff>
    </xdr:from>
    <xdr:ext cx="469744" cy="259045"/>
    <xdr:sp macro="" textlink="">
      <xdr:nvSpPr>
        <xdr:cNvPr id="72" name="テキスト ボックス 71"/>
        <xdr:cNvSpPr txBox="1"/>
      </xdr:nvSpPr>
      <xdr:spPr>
        <a:xfrm>
          <a:off x="895428"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113589</xdr:rowOff>
    </xdr:from>
    <xdr:to>
      <xdr:col>24</xdr:col>
      <xdr:colOff>114300</xdr:colOff>
      <xdr:row>33</xdr:row>
      <xdr:rowOff>43739</xdr:rowOff>
    </xdr:to>
    <xdr:sp macro="" textlink="">
      <xdr:nvSpPr>
        <xdr:cNvPr id="78" name="楕円 77"/>
        <xdr:cNvSpPr/>
      </xdr:nvSpPr>
      <xdr:spPr>
        <a:xfrm>
          <a:off x="45847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136466</xdr:rowOff>
    </xdr:from>
    <xdr:ext cx="469744" cy="259045"/>
    <xdr:sp macro="" textlink="">
      <xdr:nvSpPr>
        <xdr:cNvPr id="79" name="議会費該当値テキスト"/>
        <xdr:cNvSpPr txBox="1"/>
      </xdr:nvSpPr>
      <xdr:spPr>
        <a:xfrm>
          <a:off x="4686300" y="54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79756</xdr:rowOff>
    </xdr:from>
    <xdr:to>
      <xdr:col>20</xdr:col>
      <xdr:colOff>38100</xdr:colOff>
      <xdr:row>33</xdr:row>
      <xdr:rowOff>9906</xdr:rowOff>
    </xdr:to>
    <xdr:sp macro="" textlink="">
      <xdr:nvSpPr>
        <xdr:cNvPr id="80" name="楕円 79"/>
        <xdr:cNvSpPr/>
      </xdr:nvSpPr>
      <xdr:spPr>
        <a:xfrm>
          <a:off x="3746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26433</xdr:rowOff>
    </xdr:from>
    <xdr:ext cx="469744" cy="259045"/>
    <xdr:sp macro="" textlink="">
      <xdr:nvSpPr>
        <xdr:cNvPr id="81" name="テキスト ボックス 80"/>
        <xdr:cNvSpPr txBox="1"/>
      </xdr:nvSpPr>
      <xdr:spPr>
        <a:xfrm>
          <a:off x="3562428" y="53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85699</xdr:rowOff>
    </xdr:from>
    <xdr:to>
      <xdr:col>15</xdr:col>
      <xdr:colOff>101600</xdr:colOff>
      <xdr:row>32</xdr:row>
      <xdr:rowOff>15849</xdr:rowOff>
    </xdr:to>
    <xdr:sp macro="" textlink="">
      <xdr:nvSpPr>
        <xdr:cNvPr id="82" name="楕円 81"/>
        <xdr:cNvSpPr/>
      </xdr:nvSpPr>
      <xdr:spPr>
        <a:xfrm>
          <a:off x="2857500" y="54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32376</xdr:rowOff>
    </xdr:from>
    <xdr:ext cx="469744" cy="259045"/>
    <xdr:sp macro="" textlink="">
      <xdr:nvSpPr>
        <xdr:cNvPr id="83" name="テキスト ボックス 82"/>
        <xdr:cNvSpPr txBox="1"/>
      </xdr:nvSpPr>
      <xdr:spPr>
        <a:xfrm>
          <a:off x="2673428" y="51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97587</xdr:rowOff>
    </xdr:from>
    <xdr:to>
      <xdr:col>10</xdr:col>
      <xdr:colOff>165100</xdr:colOff>
      <xdr:row>32</xdr:row>
      <xdr:rowOff>27737</xdr:rowOff>
    </xdr:to>
    <xdr:sp macro="" textlink="">
      <xdr:nvSpPr>
        <xdr:cNvPr id="84" name="楕円 83"/>
        <xdr:cNvSpPr/>
      </xdr:nvSpPr>
      <xdr:spPr>
        <a:xfrm>
          <a:off x="1968500" y="54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44264</xdr:rowOff>
    </xdr:from>
    <xdr:ext cx="469744" cy="259045"/>
    <xdr:sp macro="" textlink="">
      <xdr:nvSpPr>
        <xdr:cNvPr id="85" name="テキスト ボックス 84"/>
        <xdr:cNvSpPr txBox="1"/>
      </xdr:nvSpPr>
      <xdr:spPr>
        <a:xfrm>
          <a:off x="1784428" y="51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99873</xdr:rowOff>
    </xdr:from>
    <xdr:to>
      <xdr:col>6</xdr:col>
      <xdr:colOff>38100</xdr:colOff>
      <xdr:row>32</xdr:row>
      <xdr:rowOff>30023</xdr:rowOff>
    </xdr:to>
    <xdr:sp macro="" textlink="">
      <xdr:nvSpPr>
        <xdr:cNvPr id="86" name="楕円 85"/>
        <xdr:cNvSpPr/>
      </xdr:nvSpPr>
      <xdr:spPr>
        <a:xfrm>
          <a:off x="1079500" y="54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46550</xdr:rowOff>
    </xdr:from>
    <xdr:ext cx="469744" cy="259045"/>
    <xdr:sp macro="" textlink="">
      <xdr:nvSpPr>
        <xdr:cNvPr id="87" name="テキスト ボックス 86"/>
        <xdr:cNvSpPr txBox="1"/>
      </xdr:nvSpPr>
      <xdr:spPr>
        <a:xfrm>
          <a:off x="895428" y="519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84468</xdr:rowOff>
    </xdr:from>
    <xdr:to>
      <xdr:col>24</xdr:col>
      <xdr:colOff>63500</xdr:colOff>
      <xdr:row>57</xdr:row>
      <xdr:rowOff>132715</xdr:rowOff>
    </xdr:to>
    <xdr:cxnSp macro="">
      <xdr:nvCxnSpPr>
        <xdr:cNvPr id="117" name="直線コネクタ 116"/>
        <xdr:cNvCxnSpPr/>
      </xdr:nvCxnSpPr>
      <xdr:spPr>
        <a:xfrm>
          <a:off x="3797300" y="9857118"/>
          <a:ext cx="838200" cy="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26962</xdr:rowOff>
    </xdr:from>
    <xdr:to>
      <xdr:col>19</xdr:col>
      <xdr:colOff>177800</xdr:colOff>
      <xdr:row>57</xdr:row>
      <xdr:rowOff>84468</xdr:rowOff>
    </xdr:to>
    <xdr:cxnSp macro="">
      <xdr:nvCxnSpPr>
        <xdr:cNvPr id="120" name="直線コネクタ 119"/>
        <xdr:cNvCxnSpPr/>
      </xdr:nvCxnSpPr>
      <xdr:spPr>
        <a:xfrm>
          <a:off x="2908300" y="9799612"/>
          <a:ext cx="889000" cy="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26962</xdr:rowOff>
    </xdr:from>
    <xdr:to>
      <xdr:col>15</xdr:col>
      <xdr:colOff>50800</xdr:colOff>
      <xdr:row>57</xdr:row>
      <xdr:rowOff>150393</xdr:rowOff>
    </xdr:to>
    <xdr:cxnSp macro="">
      <xdr:nvCxnSpPr>
        <xdr:cNvPr id="123" name="直線コネクタ 122"/>
        <xdr:cNvCxnSpPr/>
      </xdr:nvCxnSpPr>
      <xdr:spPr>
        <a:xfrm flipV="1">
          <a:off x="2019300" y="9799612"/>
          <a:ext cx="889000" cy="1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150393</xdr:rowOff>
    </xdr:from>
    <xdr:to>
      <xdr:col>10</xdr:col>
      <xdr:colOff>114300</xdr:colOff>
      <xdr:row>58</xdr:row>
      <xdr:rowOff>57366</xdr:rowOff>
    </xdr:to>
    <xdr:cxnSp macro="">
      <xdr:nvCxnSpPr>
        <xdr:cNvPr id="126" name="直線コネクタ 125"/>
        <xdr:cNvCxnSpPr/>
      </xdr:nvCxnSpPr>
      <xdr:spPr>
        <a:xfrm flipV="1">
          <a:off x="1130300" y="9923043"/>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155410</xdr:rowOff>
    </xdr:from>
    <xdr:to>
      <xdr:col>10</xdr:col>
      <xdr:colOff>165100</xdr:colOff>
      <xdr:row>57</xdr:row>
      <xdr:rowOff>85560</xdr:rowOff>
    </xdr:to>
    <xdr:sp macro="" textlink="">
      <xdr:nvSpPr>
        <xdr:cNvPr id="127" name="フローチャート: 判断 126"/>
        <xdr:cNvSpPr/>
      </xdr:nvSpPr>
      <xdr:spPr>
        <a:xfrm>
          <a:off x="1968500" y="975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102087</xdr:rowOff>
    </xdr:from>
    <xdr:ext cx="534377" cy="259045"/>
    <xdr:sp macro="" textlink="">
      <xdr:nvSpPr>
        <xdr:cNvPr id="128" name="テキスト ボックス 127"/>
        <xdr:cNvSpPr txBox="1"/>
      </xdr:nvSpPr>
      <xdr:spPr>
        <a:xfrm>
          <a:off x="1752111" y="95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141948</xdr:rowOff>
    </xdr:from>
    <xdr:to>
      <xdr:col>6</xdr:col>
      <xdr:colOff>38100</xdr:colOff>
      <xdr:row>54</xdr:row>
      <xdr:rowOff>72098</xdr:rowOff>
    </xdr:to>
    <xdr:sp macro="" textlink="">
      <xdr:nvSpPr>
        <xdr:cNvPr id="129" name="フローチャート: 判断 128"/>
        <xdr:cNvSpPr/>
      </xdr:nvSpPr>
      <xdr:spPr>
        <a:xfrm>
          <a:off x="1079500" y="922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88625</xdr:rowOff>
    </xdr:from>
    <xdr:ext cx="534377" cy="259045"/>
    <xdr:sp macro="" textlink="">
      <xdr:nvSpPr>
        <xdr:cNvPr id="130" name="テキスト ボックス 129"/>
        <xdr:cNvSpPr txBox="1"/>
      </xdr:nvSpPr>
      <xdr:spPr>
        <a:xfrm>
          <a:off x="863111" y="90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81915</xdr:rowOff>
    </xdr:from>
    <xdr:to>
      <xdr:col>24</xdr:col>
      <xdr:colOff>114300</xdr:colOff>
      <xdr:row>58</xdr:row>
      <xdr:rowOff>12065</xdr:rowOff>
    </xdr:to>
    <xdr:sp macro="" textlink="">
      <xdr:nvSpPr>
        <xdr:cNvPr id="136" name="楕円 135"/>
        <xdr:cNvSpPr/>
      </xdr:nvSpPr>
      <xdr:spPr>
        <a:xfrm>
          <a:off x="45847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104792</xdr:rowOff>
    </xdr:from>
    <xdr:ext cx="534377" cy="259045"/>
    <xdr:sp macro="" textlink="">
      <xdr:nvSpPr>
        <xdr:cNvPr id="137" name="総務費該当値テキスト"/>
        <xdr:cNvSpPr txBox="1"/>
      </xdr:nvSpPr>
      <xdr:spPr>
        <a:xfrm>
          <a:off x="4686300" y="97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33668</xdr:rowOff>
    </xdr:from>
    <xdr:to>
      <xdr:col>20</xdr:col>
      <xdr:colOff>38100</xdr:colOff>
      <xdr:row>57</xdr:row>
      <xdr:rowOff>135268</xdr:rowOff>
    </xdr:to>
    <xdr:sp macro="" textlink="">
      <xdr:nvSpPr>
        <xdr:cNvPr id="138" name="楕円 137"/>
        <xdr:cNvSpPr/>
      </xdr:nvSpPr>
      <xdr:spPr>
        <a:xfrm>
          <a:off x="3746500" y="98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151795</xdr:rowOff>
    </xdr:from>
    <xdr:ext cx="534377" cy="259045"/>
    <xdr:sp macro="" textlink="">
      <xdr:nvSpPr>
        <xdr:cNvPr id="139" name="テキスト ボックス 138"/>
        <xdr:cNvSpPr txBox="1"/>
      </xdr:nvSpPr>
      <xdr:spPr>
        <a:xfrm>
          <a:off x="3530111" y="95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147612</xdr:rowOff>
    </xdr:from>
    <xdr:to>
      <xdr:col>15</xdr:col>
      <xdr:colOff>101600</xdr:colOff>
      <xdr:row>57</xdr:row>
      <xdr:rowOff>77762</xdr:rowOff>
    </xdr:to>
    <xdr:sp macro="" textlink="">
      <xdr:nvSpPr>
        <xdr:cNvPr id="140" name="楕円 139"/>
        <xdr:cNvSpPr/>
      </xdr:nvSpPr>
      <xdr:spPr>
        <a:xfrm>
          <a:off x="2857500" y="97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94289</xdr:rowOff>
    </xdr:from>
    <xdr:ext cx="534377" cy="259045"/>
    <xdr:sp macro="" textlink="">
      <xdr:nvSpPr>
        <xdr:cNvPr id="141" name="テキスト ボックス 140"/>
        <xdr:cNvSpPr txBox="1"/>
      </xdr:nvSpPr>
      <xdr:spPr>
        <a:xfrm>
          <a:off x="2641111" y="95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99593</xdr:rowOff>
    </xdr:from>
    <xdr:to>
      <xdr:col>10</xdr:col>
      <xdr:colOff>165100</xdr:colOff>
      <xdr:row>58</xdr:row>
      <xdr:rowOff>29743</xdr:rowOff>
    </xdr:to>
    <xdr:sp macro="" textlink="">
      <xdr:nvSpPr>
        <xdr:cNvPr id="142" name="楕円 141"/>
        <xdr:cNvSpPr/>
      </xdr:nvSpPr>
      <xdr:spPr>
        <a:xfrm>
          <a:off x="1968500" y="98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20870</xdr:rowOff>
    </xdr:from>
    <xdr:ext cx="534377" cy="259045"/>
    <xdr:sp macro="" textlink="">
      <xdr:nvSpPr>
        <xdr:cNvPr id="143" name="テキスト ボックス 142"/>
        <xdr:cNvSpPr txBox="1"/>
      </xdr:nvSpPr>
      <xdr:spPr>
        <a:xfrm>
          <a:off x="1752111" y="996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6566</xdr:rowOff>
    </xdr:from>
    <xdr:to>
      <xdr:col>6</xdr:col>
      <xdr:colOff>38100</xdr:colOff>
      <xdr:row>58</xdr:row>
      <xdr:rowOff>108166</xdr:rowOff>
    </xdr:to>
    <xdr:sp macro="" textlink="">
      <xdr:nvSpPr>
        <xdr:cNvPr id="144" name="楕円 143"/>
        <xdr:cNvSpPr/>
      </xdr:nvSpPr>
      <xdr:spPr>
        <a:xfrm>
          <a:off x="1079500" y="99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99293</xdr:rowOff>
    </xdr:from>
    <xdr:ext cx="534377" cy="259045"/>
    <xdr:sp macro="" textlink="">
      <xdr:nvSpPr>
        <xdr:cNvPr id="145" name="テキスト ボックス 144"/>
        <xdr:cNvSpPr txBox="1"/>
      </xdr:nvSpPr>
      <xdr:spPr>
        <a:xfrm>
          <a:off x="863111" y="1004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74409</xdr:rowOff>
    </xdr:from>
    <xdr:to>
      <xdr:col>24</xdr:col>
      <xdr:colOff>63500</xdr:colOff>
      <xdr:row>75</xdr:row>
      <xdr:rowOff>88367</xdr:rowOff>
    </xdr:to>
    <xdr:cxnSp macro="">
      <xdr:nvCxnSpPr>
        <xdr:cNvPr id="175" name="直線コネクタ 174"/>
        <xdr:cNvCxnSpPr/>
      </xdr:nvCxnSpPr>
      <xdr:spPr>
        <a:xfrm flipV="1">
          <a:off x="3797300" y="12933159"/>
          <a:ext cx="838200" cy="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88367</xdr:rowOff>
    </xdr:from>
    <xdr:to>
      <xdr:col>19</xdr:col>
      <xdr:colOff>177800</xdr:colOff>
      <xdr:row>75</xdr:row>
      <xdr:rowOff>93383</xdr:rowOff>
    </xdr:to>
    <xdr:cxnSp macro="">
      <xdr:nvCxnSpPr>
        <xdr:cNvPr id="178" name="直線コネクタ 177"/>
        <xdr:cNvCxnSpPr/>
      </xdr:nvCxnSpPr>
      <xdr:spPr>
        <a:xfrm flipV="1">
          <a:off x="2908300" y="12947117"/>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93383</xdr:rowOff>
    </xdr:from>
    <xdr:to>
      <xdr:col>15</xdr:col>
      <xdr:colOff>50800</xdr:colOff>
      <xdr:row>75</xdr:row>
      <xdr:rowOff>121348</xdr:rowOff>
    </xdr:to>
    <xdr:cxnSp macro="">
      <xdr:nvCxnSpPr>
        <xdr:cNvPr id="181" name="直線コネクタ 180"/>
        <xdr:cNvCxnSpPr/>
      </xdr:nvCxnSpPr>
      <xdr:spPr>
        <a:xfrm flipV="1">
          <a:off x="2019300" y="12952133"/>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121348</xdr:rowOff>
    </xdr:from>
    <xdr:to>
      <xdr:col>10</xdr:col>
      <xdr:colOff>114300</xdr:colOff>
      <xdr:row>76</xdr:row>
      <xdr:rowOff>25439</xdr:rowOff>
    </xdr:to>
    <xdr:cxnSp macro="">
      <xdr:nvCxnSpPr>
        <xdr:cNvPr id="184" name="直線コネクタ 183"/>
        <xdr:cNvCxnSpPr/>
      </xdr:nvCxnSpPr>
      <xdr:spPr>
        <a:xfrm flipV="1">
          <a:off x="1130300" y="12980098"/>
          <a:ext cx="889000" cy="7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65354</xdr:rowOff>
    </xdr:from>
    <xdr:to>
      <xdr:col>10</xdr:col>
      <xdr:colOff>165100</xdr:colOff>
      <xdr:row>74</xdr:row>
      <xdr:rowOff>166954</xdr:rowOff>
    </xdr:to>
    <xdr:sp macro="" textlink="">
      <xdr:nvSpPr>
        <xdr:cNvPr id="185" name="フローチャート: 判断 184"/>
        <xdr:cNvSpPr/>
      </xdr:nvSpPr>
      <xdr:spPr>
        <a:xfrm>
          <a:off x="1968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12031</xdr:rowOff>
    </xdr:from>
    <xdr:ext cx="599010" cy="259045"/>
    <xdr:sp macro="" textlink="">
      <xdr:nvSpPr>
        <xdr:cNvPr id="186" name="テキスト ボックス 185"/>
        <xdr:cNvSpPr txBox="1"/>
      </xdr:nvSpPr>
      <xdr:spPr>
        <a:xfrm>
          <a:off x="1719795"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12611</xdr:rowOff>
    </xdr:from>
    <xdr:to>
      <xdr:col>6</xdr:col>
      <xdr:colOff>38100</xdr:colOff>
      <xdr:row>74</xdr:row>
      <xdr:rowOff>114211</xdr:rowOff>
    </xdr:to>
    <xdr:sp macro="" textlink="">
      <xdr:nvSpPr>
        <xdr:cNvPr id="187" name="フローチャート: 判断 186"/>
        <xdr:cNvSpPr/>
      </xdr:nvSpPr>
      <xdr:spPr>
        <a:xfrm>
          <a:off x="1079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130738</xdr:rowOff>
    </xdr:from>
    <xdr:ext cx="599010" cy="259045"/>
    <xdr:sp macro="" textlink="">
      <xdr:nvSpPr>
        <xdr:cNvPr id="188" name="テキスト ボックス 187"/>
        <xdr:cNvSpPr txBox="1"/>
      </xdr:nvSpPr>
      <xdr:spPr>
        <a:xfrm>
          <a:off x="830795"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23609</xdr:rowOff>
    </xdr:from>
    <xdr:to>
      <xdr:col>24</xdr:col>
      <xdr:colOff>114300</xdr:colOff>
      <xdr:row>75</xdr:row>
      <xdr:rowOff>125209</xdr:rowOff>
    </xdr:to>
    <xdr:sp macro="" textlink="">
      <xdr:nvSpPr>
        <xdr:cNvPr id="194" name="楕円 193"/>
        <xdr:cNvSpPr/>
      </xdr:nvSpPr>
      <xdr:spPr>
        <a:xfrm>
          <a:off x="4584700" y="128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2036</xdr:rowOff>
    </xdr:from>
    <xdr:ext cx="599010" cy="259045"/>
    <xdr:sp macro="" textlink="">
      <xdr:nvSpPr>
        <xdr:cNvPr id="195" name="民生費該当値テキスト"/>
        <xdr:cNvSpPr txBox="1"/>
      </xdr:nvSpPr>
      <xdr:spPr>
        <a:xfrm>
          <a:off x="4686300" y="1286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37567</xdr:rowOff>
    </xdr:from>
    <xdr:to>
      <xdr:col>20</xdr:col>
      <xdr:colOff>38100</xdr:colOff>
      <xdr:row>75</xdr:row>
      <xdr:rowOff>139167</xdr:rowOff>
    </xdr:to>
    <xdr:sp macro="" textlink="">
      <xdr:nvSpPr>
        <xdr:cNvPr id="196" name="楕円 195"/>
        <xdr:cNvSpPr/>
      </xdr:nvSpPr>
      <xdr:spPr>
        <a:xfrm>
          <a:off x="3746500" y="128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130294</xdr:rowOff>
    </xdr:from>
    <xdr:ext cx="599010" cy="259045"/>
    <xdr:sp macro="" textlink="">
      <xdr:nvSpPr>
        <xdr:cNvPr id="197" name="テキスト ボックス 196"/>
        <xdr:cNvSpPr txBox="1"/>
      </xdr:nvSpPr>
      <xdr:spPr>
        <a:xfrm>
          <a:off x="3497795" y="1298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42583</xdr:rowOff>
    </xdr:from>
    <xdr:to>
      <xdr:col>15</xdr:col>
      <xdr:colOff>101600</xdr:colOff>
      <xdr:row>75</xdr:row>
      <xdr:rowOff>144183</xdr:rowOff>
    </xdr:to>
    <xdr:sp macro="" textlink="">
      <xdr:nvSpPr>
        <xdr:cNvPr id="198" name="楕円 197"/>
        <xdr:cNvSpPr/>
      </xdr:nvSpPr>
      <xdr:spPr>
        <a:xfrm>
          <a:off x="2857500" y="129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135310</xdr:rowOff>
    </xdr:from>
    <xdr:ext cx="599010" cy="259045"/>
    <xdr:sp macro="" textlink="">
      <xdr:nvSpPr>
        <xdr:cNvPr id="199" name="テキスト ボックス 198"/>
        <xdr:cNvSpPr txBox="1"/>
      </xdr:nvSpPr>
      <xdr:spPr>
        <a:xfrm>
          <a:off x="2608795" y="1299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70548</xdr:rowOff>
    </xdr:from>
    <xdr:to>
      <xdr:col>10</xdr:col>
      <xdr:colOff>165100</xdr:colOff>
      <xdr:row>76</xdr:row>
      <xdr:rowOff>698</xdr:rowOff>
    </xdr:to>
    <xdr:sp macro="" textlink="">
      <xdr:nvSpPr>
        <xdr:cNvPr id="200" name="楕円 199"/>
        <xdr:cNvSpPr/>
      </xdr:nvSpPr>
      <xdr:spPr>
        <a:xfrm>
          <a:off x="1968500" y="129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163276</xdr:rowOff>
    </xdr:from>
    <xdr:ext cx="599010" cy="259045"/>
    <xdr:sp macro="" textlink="">
      <xdr:nvSpPr>
        <xdr:cNvPr id="201" name="テキスト ボックス 200"/>
        <xdr:cNvSpPr txBox="1"/>
      </xdr:nvSpPr>
      <xdr:spPr>
        <a:xfrm>
          <a:off x="1719795" y="1302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146089</xdr:rowOff>
    </xdr:from>
    <xdr:to>
      <xdr:col>6</xdr:col>
      <xdr:colOff>38100</xdr:colOff>
      <xdr:row>76</xdr:row>
      <xdr:rowOff>76239</xdr:rowOff>
    </xdr:to>
    <xdr:sp macro="" textlink="">
      <xdr:nvSpPr>
        <xdr:cNvPr id="202" name="楕円 201"/>
        <xdr:cNvSpPr/>
      </xdr:nvSpPr>
      <xdr:spPr>
        <a:xfrm>
          <a:off x="1079500" y="130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67366</xdr:rowOff>
    </xdr:from>
    <xdr:ext cx="599010" cy="259045"/>
    <xdr:sp macro="" textlink="">
      <xdr:nvSpPr>
        <xdr:cNvPr id="203" name="テキスト ボックス 202"/>
        <xdr:cNvSpPr txBox="1"/>
      </xdr:nvSpPr>
      <xdr:spPr>
        <a:xfrm>
          <a:off x="830795" y="1309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21019</xdr:rowOff>
    </xdr:from>
    <xdr:to>
      <xdr:col>24</xdr:col>
      <xdr:colOff>63500</xdr:colOff>
      <xdr:row>97</xdr:row>
      <xdr:rowOff>31992</xdr:rowOff>
    </xdr:to>
    <xdr:cxnSp macro="">
      <xdr:nvCxnSpPr>
        <xdr:cNvPr id="233" name="直線コネクタ 232"/>
        <xdr:cNvCxnSpPr/>
      </xdr:nvCxnSpPr>
      <xdr:spPr>
        <a:xfrm flipV="1">
          <a:off x="3797300" y="16651669"/>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26219</xdr:rowOff>
    </xdr:from>
    <xdr:to>
      <xdr:col>19</xdr:col>
      <xdr:colOff>177800</xdr:colOff>
      <xdr:row>97</xdr:row>
      <xdr:rowOff>31992</xdr:rowOff>
    </xdr:to>
    <xdr:cxnSp macro="">
      <xdr:nvCxnSpPr>
        <xdr:cNvPr id="236" name="直線コネクタ 235"/>
        <xdr:cNvCxnSpPr/>
      </xdr:nvCxnSpPr>
      <xdr:spPr>
        <a:xfrm>
          <a:off x="2908300" y="16656869"/>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143377</xdr:rowOff>
    </xdr:from>
    <xdr:to>
      <xdr:col>15</xdr:col>
      <xdr:colOff>50800</xdr:colOff>
      <xdr:row>97</xdr:row>
      <xdr:rowOff>26219</xdr:rowOff>
    </xdr:to>
    <xdr:cxnSp macro="">
      <xdr:nvCxnSpPr>
        <xdr:cNvPr id="239" name="直線コネクタ 238"/>
        <xdr:cNvCxnSpPr/>
      </xdr:nvCxnSpPr>
      <xdr:spPr>
        <a:xfrm>
          <a:off x="2019300" y="16602577"/>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143377</xdr:rowOff>
    </xdr:from>
    <xdr:to>
      <xdr:col>10</xdr:col>
      <xdr:colOff>114300</xdr:colOff>
      <xdr:row>96</xdr:row>
      <xdr:rowOff>155187</xdr:rowOff>
    </xdr:to>
    <xdr:cxnSp macro="">
      <xdr:nvCxnSpPr>
        <xdr:cNvPr id="242" name="直線コネクタ 241"/>
        <xdr:cNvCxnSpPr/>
      </xdr:nvCxnSpPr>
      <xdr:spPr>
        <a:xfrm flipV="1">
          <a:off x="1130300" y="16602577"/>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33407</xdr:rowOff>
    </xdr:from>
    <xdr:to>
      <xdr:col>10</xdr:col>
      <xdr:colOff>165100</xdr:colOff>
      <xdr:row>97</xdr:row>
      <xdr:rowOff>135007</xdr:rowOff>
    </xdr:to>
    <xdr:sp macro="" textlink="">
      <xdr:nvSpPr>
        <xdr:cNvPr id="243" name="フローチャート: 判断 242"/>
        <xdr:cNvSpPr/>
      </xdr:nvSpPr>
      <xdr:spPr>
        <a:xfrm>
          <a:off x="1968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126134</xdr:rowOff>
    </xdr:from>
    <xdr:ext cx="534377" cy="259045"/>
    <xdr:sp macro="" textlink="">
      <xdr:nvSpPr>
        <xdr:cNvPr id="244" name="テキスト ボックス 243"/>
        <xdr:cNvSpPr txBox="1"/>
      </xdr:nvSpPr>
      <xdr:spPr>
        <a:xfrm>
          <a:off x="1752111" y="167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28874</xdr:rowOff>
    </xdr:from>
    <xdr:to>
      <xdr:col>6</xdr:col>
      <xdr:colOff>38100</xdr:colOff>
      <xdr:row>97</xdr:row>
      <xdr:rowOff>130474</xdr:rowOff>
    </xdr:to>
    <xdr:sp macro="" textlink="">
      <xdr:nvSpPr>
        <xdr:cNvPr id="245" name="フローチャート: 判断 244"/>
        <xdr:cNvSpPr/>
      </xdr:nvSpPr>
      <xdr:spPr>
        <a:xfrm>
          <a:off x="1079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121601</xdr:rowOff>
    </xdr:from>
    <xdr:ext cx="534377" cy="259045"/>
    <xdr:sp macro="" textlink="">
      <xdr:nvSpPr>
        <xdr:cNvPr id="246" name="テキスト ボックス 245"/>
        <xdr:cNvSpPr txBox="1"/>
      </xdr:nvSpPr>
      <xdr:spPr>
        <a:xfrm>
          <a:off x="863111" y="167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141669</xdr:rowOff>
    </xdr:from>
    <xdr:to>
      <xdr:col>24</xdr:col>
      <xdr:colOff>114300</xdr:colOff>
      <xdr:row>97</xdr:row>
      <xdr:rowOff>71819</xdr:rowOff>
    </xdr:to>
    <xdr:sp macro="" textlink="">
      <xdr:nvSpPr>
        <xdr:cNvPr id="252" name="楕円 251"/>
        <xdr:cNvSpPr/>
      </xdr:nvSpPr>
      <xdr:spPr>
        <a:xfrm>
          <a:off x="4584700" y="166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164546</xdr:rowOff>
    </xdr:from>
    <xdr:ext cx="534377" cy="259045"/>
    <xdr:sp macro="" textlink="">
      <xdr:nvSpPr>
        <xdr:cNvPr id="253" name="衛生費該当値テキスト"/>
        <xdr:cNvSpPr txBox="1"/>
      </xdr:nvSpPr>
      <xdr:spPr>
        <a:xfrm>
          <a:off x="4686300" y="164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152642</xdr:rowOff>
    </xdr:from>
    <xdr:to>
      <xdr:col>20</xdr:col>
      <xdr:colOff>38100</xdr:colOff>
      <xdr:row>97</xdr:row>
      <xdr:rowOff>82792</xdr:rowOff>
    </xdr:to>
    <xdr:sp macro="" textlink="">
      <xdr:nvSpPr>
        <xdr:cNvPr id="254" name="楕円 253"/>
        <xdr:cNvSpPr/>
      </xdr:nvSpPr>
      <xdr:spPr>
        <a:xfrm>
          <a:off x="3746500" y="166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99319</xdr:rowOff>
    </xdr:from>
    <xdr:ext cx="534377" cy="259045"/>
    <xdr:sp macro="" textlink="">
      <xdr:nvSpPr>
        <xdr:cNvPr id="255" name="テキスト ボックス 254"/>
        <xdr:cNvSpPr txBox="1"/>
      </xdr:nvSpPr>
      <xdr:spPr>
        <a:xfrm>
          <a:off x="3530111" y="163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146869</xdr:rowOff>
    </xdr:from>
    <xdr:to>
      <xdr:col>15</xdr:col>
      <xdr:colOff>101600</xdr:colOff>
      <xdr:row>97</xdr:row>
      <xdr:rowOff>77019</xdr:rowOff>
    </xdr:to>
    <xdr:sp macro="" textlink="">
      <xdr:nvSpPr>
        <xdr:cNvPr id="256" name="楕円 255"/>
        <xdr:cNvSpPr/>
      </xdr:nvSpPr>
      <xdr:spPr>
        <a:xfrm>
          <a:off x="2857500" y="1660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93546</xdr:rowOff>
    </xdr:from>
    <xdr:ext cx="534377" cy="259045"/>
    <xdr:sp macro="" textlink="">
      <xdr:nvSpPr>
        <xdr:cNvPr id="257" name="テキスト ボックス 256"/>
        <xdr:cNvSpPr txBox="1"/>
      </xdr:nvSpPr>
      <xdr:spPr>
        <a:xfrm>
          <a:off x="2641111" y="16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92577</xdr:rowOff>
    </xdr:from>
    <xdr:to>
      <xdr:col>10</xdr:col>
      <xdr:colOff>165100</xdr:colOff>
      <xdr:row>97</xdr:row>
      <xdr:rowOff>22727</xdr:rowOff>
    </xdr:to>
    <xdr:sp macro="" textlink="">
      <xdr:nvSpPr>
        <xdr:cNvPr id="258" name="楕円 257"/>
        <xdr:cNvSpPr/>
      </xdr:nvSpPr>
      <xdr:spPr>
        <a:xfrm>
          <a:off x="1968500" y="165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39254</xdr:rowOff>
    </xdr:from>
    <xdr:ext cx="534377" cy="259045"/>
    <xdr:sp macro="" textlink="">
      <xdr:nvSpPr>
        <xdr:cNvPr id="259" name="テキスト ボックス 258"/>
        <xdr:cNvSpPr txBox="1"/>
      </xdr:nvSpPr>
      <xdr:spPr>
        <a:xfrm>
          <a:off x="1752111" y="163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104387</xdr:rowOff>
    </xdr:from>
    <xdr:to>
      <xdr:col>6</xdr:col>
      <xdr:colOff>38100</xdr:colOff>
      <xdr:row>97</xdr:row>
      <xdr:rowOff>34537</xdr:rowOff>
    </xdr:to>
    <xdr:sp macro="" textlink="">
      <xdr:nvSpPr>
        <xdr:cNvPr id="260" name="楕円 259"/>
        <xdr:cNvSpPr/>
      </xdr:nvSpPr>
      <xdr:spPr>
        <a:xfrm>
          <a:off x="1079500" y="1656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51064</xdr:rowOff>
    </xdr:from>
    <xdr:ext cx="534377" cy="259045"/>
    <xdr:sp macro="" textlink="">
      <xdr:nvSpPr>
        <xdr:cNvPr id="261" name="テキスト ボックス 260"/>
        <xdr:cNvSpPr txBox="1"/>
      </xdr:nvSpPr>
      <xdr:spPr>
        <a:xfrm>
          <a:off x="863111" y="1633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165036</xdr:rowOff>
    </xdr:from>
    <xdr:to>
      <xdr:col>55</xdr:col>
      <xdr:colOff>0</xdr:colOff>
      <xdr:row>37</xdr:row>
      <xdr:rowOff>254</xdr:rowOff>
    </xdr:to>
    <xdr:cxnSp macro="">
      <xdr:nvCxnSpPr>
        <xdr:cNvPr id="290" name="直線コネクタ 289"/>
        <xdr:cNvCxnSpPr/>
      </xdr:nvCxnSpPr>
      <xdr:spPr>
        <a:xfrm flipV="1">
          <a:off x="9639300" y="6337236"/>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164274</xdr:rowOff>
    </xdr:from>
    <xdr:to>
      <xdr:col>50</xdr:col>
      <xdr:colOff>114300</xdr:colOff>
      <xdr:row>37</xdr:row>
      <xdr:rowOff>254</xdr:rowOff>
    </xdr:to>
    <xdr:cxnSp macro="">
      <xdr:nvCxnSpPr>
        <xdr:cNvPr id="293" name="直線コネクタ 292"/>
        <xdr:cNvCxnSpPr/>
      </xdr:nvCxnSpPr>
      <xdr:spPr>
        <a:xfrm>
          <a:off x="8750300" y="6336474"/>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164274</xdr:rowOff>
    </xdr:from>
    <xdr:to>
      <xdr:col>45</xdr:col>
      <xdr:colOff>177800</xdr:colOff>
      <xdr:row>37</xdr:row>
      <xdr:rowOff>4445</xdr:rowOff>
    </xdr:to>
    <xdr:cxnSp macro="">
      <xdr:nvCxnSpPr>
        <xdr:cNvPr id="296" name="直線コネクタ 295"/>
        <xdr:cNvCxnSpPr/>
      </xdr:nvCxnSpPr>
      <xdr:spPr>
        <a:xfrm flipV="1">
          <a:off x="7861300" y="6336474"/>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70167</xdr:rowOff>
    </xdr:from>
    <xdr:to>
      <xdr:col>41</xdr:col>
      <xdr:colOff>50800</xdr:colOff>
      <xdr:row>37</xdr:row>
      <xdr:rowOff>4445</xdr:rowOff>
    </xdr:to>
    <xdr:cxnSp macro="">
      <xdr:nvCxnSpPr>
        <xdr:cNvPr id="299" name="直線コネクタ 298"/>
        <xdr:cNvCxnSpPr/>
      </xdr:nvCxnSpPr>
      <xdr:spPr>
        <a:xfrm>
          <a:off x="6972300" y="6242367"/>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24321</xdr:rowOff>
    </xdr:from>
    <xdr:to>
      <xdr:col>41</xdr:col>
      <xdr:colOff>101600</xdr:colOff>
      <xdr:row>37</xdr:row>
      <xdr:rowOff>125921</xdr:rowOff>
    </xdr:to>
    <xdr:sp macro="" textlink="">
      <xdr:nvSpPr>
        <xdr:cNvPr id="300" name="フローチャート: 判断 299"/>
        <xdr:cNvSpPr/>
      </xdr:nvSpPr>
      <xdr:spPr>
        <a:xfrm>
          <a:off x="7810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117048</xdr:rowOff>
    </xdr:from>
    <xdr:ext cx="469744" cy="259045"/>
    <xdr:sp macro="" textlink="">
      <xdr:nvSpPr>
        <xdr:cNvPr id="301" name="テキスト ボックス 300"/>
        <xdr:cNvSpPr txBox="1"/>
      </xdr:nvSpPr>
      <xdr:spPr>
        <a:xfrm>
          <a:off x="7626428" y="64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119571</xdr:rowOff>
    </xdr:from>
    <xdr:to>
      <xdr:col>36</xdr:col>
      <xdr:colOff>165100</xdr:colOff>
      <xdr:row>37</xdr:row>
      <xdr:rowOff>49721</xdr:rowOff>
    </xdr:to>
    <xdr:sp macro="" textlink="">
      <xdr:nvSpPr>
        <xdr:cNvPr id="302" name="フローチャート: 判断 301"/>
        <xdr:cNvSpPr/>
      </xdr:nvSpPr>
      <xdr:spPr>
        <a:xfrm>
          <a:off x="6921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40848</xdr:rowOff>
    </xdr:from>
    <xdr:ext cx="469744" cy="259045"/>
    <xdr:sp macro="" textlink="">
      <xdr:nvSpPr>
        <xdr:cNvPr id="303" name="テキスト ボックス 302"/>
        <xdr:cNvSpPr txBox="1"/>
      </xdr:nvSpPr>
      <xdr:spPr>
        <a:xfrm>
          <a:off x="6737428" y="638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114236</xdr:rowOff>
    </xdr:from>
    <xdr:to>
      <xdr:col>55</xdr:col>
      <xdr:colOff>50800</xdr:colOff>
      <xdr:row>37</xdr:row>
      <xdr:rowOff>44386</xdr:rowOff>
    </xdr:to>
    <xdr:sp macro="" textlink="">
      <xdr:nvSpPr>
        <xdr:cNvPr id="309" name="楕円 308"/>
        <xdr:cNvSpPr/>
      </xdr:nvSpPr>
      <xdr:spPr>
        <a:xfrm>
          <a:off x="10426700" y="6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137113</xdr:rowOff>
    </xdr:from>
    <xdr:ext cx="469744" cy="259045"/>
    <xdr:sp macro="" textlink="">
      <xdr:nvSpPr>
        <xdr:cNvPr id="310" name="労働費該当値テキスト"/>
        <xdr:cNvSpPr txBox="1"/>
      </xdr:nvSpPr>
      <xdr:spPr>
        <a:xfrm>
          <a:off x="10528300"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120904</xdr:rowOff>
    </xdr:from>
    <xdr:to>
      <xdr:col>50</xdr:col>
      <xdr:colOff>165100</xdr:colOff>
      <xdr:row>37</xdr:row>
      <xdr:rowOff>51054</xdr:rowOff>
    </xdr:to>
    <xdr:sp macro="" textlink="">
      <xdr:nvSpPr>
        <xdr:cNvPr id="311" name="楕円 310"/>
        <xdr:cNvSpPr/>
      </xdr:nvSpPr>
      <xdr:spPr>
        <a:xfrm>
          <a:off x="9588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67581</xdr:rowOff>
    </xdr:from>
    <xdr:ext cx="469744" cy="259045"/>
    <xdr:sp macro="" textlink="">
      <xdr:nvSpPr>
        <xdr:cNvPr id="312" name="テキスト ボックス 311"/>
        <xdr:cNvSpPr txBox="1"/>
      </xdr:nvSpPr>
      <xdr:spPr>
        <a:xfrm>
          <a:off x="9404428" y="60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113474</xdr:rowOff>
    </xdr:from>
    <xdr:to>
      <xdr:col>46</xdr:col>
      <xdr:colOff>38100</xdr:colOff>
      <xdr:row>37</xdr:row>
      <xdr:rowOff>43624</xdr:rowOff>
    </xdr:to>
    <xdr:sp macro="" textlink="">
      <xdr:nvSpPr>
        <xdr:cNvPr id="313" name="楕円 312"/>
        <xdr:cNvSpPr/>
      </xdr:nvSpPr>
      <xdr:spPr>
        <a:xfrm>
          <a:off x="8699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60151</xdr:rowOff>
    </xdr:from>
    <xdr:ext cx="469744" cy="259045"/>
    <xdr:sp macro="" textlink="">
      <xdr:nvSpPr>
        <xdr:cNvPr id="314" name="テキスト ボックス 313"/>
        <xdr:cNvSpPr txBox="1"/>
      </xdr:nvSpPr>
      <xdr:spPr>
        <a:xfrm>
          <a:off x="8515428" y="606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125095</xdr:rowOff>
    </xdr:from>
    <xdr:to>
      <xdr:col>41</xdr:col>
      <xdr:colOff>101600</xdr:colOff>
      <xdr:row>37</xdr:row>
      <xdr:rowOff>55245</xdr:rowOff>
    </xdr:to>
    <xdr:sp macro="" textlink="">
      <xdr:nvSpPr>
        <xdr:cNvPr id="315" name="楕円 314"/>
        <xdr:cNvSpPr/>
      </xdr:nvSpPr>
      <xdr:spPr>
        <a:xfrm>
          <a:off x="7810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71772</xdr:rowOff>
    </xdr:from>
    <xdr:ext cx="469744" cy="259045"/>
    <xdr:sp macro="" textlink="">
      <xdr:nvSpPr>
        <xdr:cNvPr id="316" name="テキスト ボックス 315"/>
        <xdr:cNvSpPr txBox="1"/>
      </xdr:nvSpPr>
      <xdr:spPr>
        <a:xfrm>
          <a:off x="7626428" y="607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19367</xdr:rowOff>
    </xdr:from>
    <xdr:to>
      <xdr:col>36</xdr:col>
      <xdr:colOff>165100</xdr:colOff>
      <xdr:row>36</xdr:row>
      <xdr:rowOff>120967</xdr:rowOff>
    </xdr:to>
    <xdr:sp macro="" textlink="">
      <xdr:nvSpPr>
        <xdr:cNvPr id="317" name="楕円 316"/>
        <xdr:cNvSpPr/>
      </xdr:nvSpPr>
      <xdr:spPr>
        <a:xfrm>
          <a:off x="6921500" y="61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137494</xdr:rowOff>
    </xdr:from>
    <xdr:ext cx="469744" cy="259045"/>
    <xdr:sp macro="" textlink="">
      <xdr:nvSpPr>
        <xdr:cNvPr id="318" name="テキスト ボックス 317"/>
        <xdr:cNvSpPr txBox="1"/>
      </xdr:nvSpPr>
      <xdr:spPr>
        <a:xfrm>
          <a:off x="6737428" y="596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88150</xdr:rowOff>
    </xdr:from>
    <xdr:to>
      <xdr:col>55</xdr:col>
      <xdr:colOff>0</xdr:colOff>
      <xdr:row>57</xdr:row>
      <xdr:rowOff>118875</xdr:rowOff>
    </xdr:to>
    <xdr:cxnSp macro="">
      <xdr:nvCxnSpPr>
        <xdr:cNvPr id="345" name="直線コネクタ 344"/>
        <xdr:cNvCxnSpPr/>
      </xdr:nvCxnSpPr>
      <xdr:spPr>
        <a:xfrm>
          <a:off x="9639300" y="9860800"/>
          <a:ext cx="838200" cy="3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88150</xdr:rowOff>
    </xdr:from>
    <xdr:to>
      <xdr:col>50</xdr:col>
      <xdr:colOff>114300</xdr:colOff>
      <xdr:row>57</xdr:row>
      <xdr:rowOff>135517</xdr:rowOff>
    </xdr:to>
    <xdr:cxnSp macro="">
      <xdr:nvCxnSpPr>
        <xdr:cNvPr id="348" name="直線コネクタ 347"/>
        <xdr:cNvCxnSpPr/>
      </xdr:nvCxnSpPr>
      <xdr:spPr>
        <a:xfrm flipV="1">
          <a:off x="8750300" y="9860800"/>
          <a:ext cx="889000" cy="4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103467</xdr:rowOff>
    </xdr:from>
    <xdr:to>
      <xdr:col>45</xdr:col>
      <xdr:colOff>177800</xdr:colOff>
      <xdr:row>57</xdr:row>
      <xdr:rowOff>135517</xdr:rowOff>
    </xdr:to>
    <xdr:cxnSp macro="">
      <xdr:nvCxnSpPr>
        <xdr:cNvPr id="351" name="直線コネクタ 350"/>
        <xdr:cNvCxnSpPr/>
      </xdr:nvCxnSpPr>
      <xdr:spPr>
        <a:xfrm>
          <a:off x="7861300" y="9876117"/>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40169</xdr:rowOff>
    </xdr:from>
    <xdr:ext cx="469744" cy="259045"/>
    <xdr:sp macro="" textlink="">
      <xdr:nvSpPr>
        <xdr:cNvPr id="353" name="テキスト ボックス 352"/>
        <xdr:cNvSpPr txBox="1"/>
      </xdr:nvSpPr>
      <xdr:spPr>
        <a:xfrm>
          <a:off x="8515428"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45654</xdr:rowOff>
    </xdr:from>
    <xdr:to>
      <xdr:col>41</xdr:col>
      <xdr:colOff>50800</xdr:colOff>
      <xdr:row>57</xdr:row>
      <xdr:rowOff>103467</xdr:rowOff>
    </xdr:to>
    <xdr:cxnSp macro="">
      <xdr:nvCxnSpPr>
        <xdr:cNvPr id="354" name="直線コネクタ 353"/>
        <xdr:cNvCxnSpPr/>
      </xdr:nvCxnSpPr>
      <xdr:spPr>
        <a:xfrm>
          <a:off x="6972300" y="9818304"/>
          <a:ext cx="8890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59227</xdr:rowOff>
    </xdr:from>
    <xdr:to>
      <xdr:col>41</xdr:col>
      <xdr:colOff>101600</xdr:colOff>
      <xdr:row>57</xdr:row>
      <xdr:rowOff>160827</xdr:rowOff>
    </xdr:to>
    <xdr:sp macro="" textlink="">
      <xdr:nvSpPr>
        <xdr:cNvPr id="355" name="フローチャート: 判断 354"/>
        <xdr:cNvSpPr/>
      </xdr:nvSpPr>
      <xdr:spPr>
        <a:xfrm>
          <a:off x="7810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151954</xdr:rowOff>
    </xdr:from>
    <xdr:ext cx="469744" cy="259045"/>
    <xdr:sp macro="" textlink="">
      <xdr:nvSpPr>
        <xdr:cNvPr id="356" name="テキスト ボックス 355"/>
        <xdr:cNvSpPr txBox="1"/>
      </xdr:nvSpPr>
      <xdr:spPr>
        <a:xfrm>
          <a:off x="7626428" y="992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42814</xdr:rowOff>
    </xdr:from>
    <xdr:to>
      <xdr:col>36</xdr:col>
      <xdr:colOff>165100</xdr:colOff>
      <xdr:row>57</xdr:row>
      <xdr:rowOff>144414</xdr:rowOff>
    </xdr:to>
    <xdr:sp macro="" textlink="">
      <xdr:nvSpPr>
        <xdr:cNvPr id="357" name="フローチャート: 判断 356"/>
        <xdr:cNvSpPr/>
      </xdr:nvSpPr>
      <xdr:spPr>
        <a:xfrm>
          <a:off x="6921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135541</xdr:rowOff>
    </xdr:from>
    <xdr:ext cx="469744" cy="259045"/>
    <xdr:sp macro="" textlink="">
      <xdr:nvSpPr>
        <xdr:cNvPr id="358" name="テキスト ボックス 357"/>
        <xdr:cNvSpPr txBox="1"/>
      </xdr:nvSpPr>
      <xdr:spPr>
        <a:xfrm>
          <a:off x="6737428" y="990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68075</xdr:rowOff>
    </xdr:from>
    <xdr:to>
      <xdr:col>55</xdr:col>
      <xdr:colOff>50800</xdr:colOff>
      <xdr:row>57</xdr:row>
      <xdr:rowOff>169675</xdr:rowOff>
    </xdr:to>
    <xdr:sp macro="" textlink="">
      <xdr:nvSpPr>
        <xdr:cNvPr id="364" name="楕円 363"/>
        <xdr:cNvSpPr/>
      </xdr:nvSpPr>
      <xdr:spPr>
        <a:xfrm>
          <a:off x="10426700" y="984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90952</xdr:rowOff>
    </xdr:from>
    <xdr:ext cx="469744" cy="259045"/>
    <xdr:sp macro="" textlink="">
      <xdr:nvSpPr>
        <xdr:cNvPr id="365" name="農林水産業費該当値テキスト"/>
        <xdr:cNvSpPr txBox="1"/>
      </xdr:nvSpPr>
      <xdr:spPr>
        <a:xfrm>
          <a:off x="10528300" y="969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37350</xdr:rowOff>
    </xdr:from>
    <xdr:to>
      <xdr:col>50</xdr:col>
      <xdr:colOff>165100</xdr:colOff>
      <xdr:row>57</xdr:row>
      <xdr:rowOff>138950</xdr:rowOff>
    </xdr:to>
    <xdr:sp macro="" textlink="">
      <xdr:nvSpPr>
        <xdr:cNvPr id="366" name="楕円 365"/>
        <xdr:cNvSpPr/>
      </xdr:nvSpPr>
      <xdr:spPr>
        <a:xfrm>
          <a:off x="9588500" y="98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155477</xdr:rowOff>
    </xdr:from>
    <xdr:ext cx="469744" cy="259045"/>
    <xdr:sp macro="" textlink="">
      <xdr:nvSpPr>
        <xdr:cNvPr id="367" name="テキスト ボックス 366"/>
        <xdr:cNvSpPr txBox="1"/>
      </xdr:nvSpPr>
      <xdr:spPr>
        <a:xfrm>
          <a:off x="9404428" y="958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84717</xdr:rowOff>
    </xdr:from>
    <xdr:to>
      <xdr:col>46</xdr:col>
      <xdr:colOff>38100</xdr:colOff>
      <xdr:row>58</xdr:row>
      <xdr:rowOff>14867</xdr:rowOff>
    </xdr:to>
    <xdr:sp macro="" textlink="">
      <xdr:nvSpPr>
        <xdr:cNvPr id="368" name="楕円 367"/>
        <xdr:cNvSpPr/>
      </xdr:nvSpPr>
      <xdr:spPr>
        <a:xfrm>
          <a:off x="8699500" y="98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31394</xdr:rowOff>
    </xdr:from>
    <xdr:ext cx="469744" cy="259045"/>
    <xdr:sp macro="" textlink="">
      <xdr:nvSpPr>
        <xdr:cNvPr id="369" name="テキスト ボックス 368"/>
        <xdr:cNvSpPr txBox="1"/>
      </xdr:nvSpPr>
      <xdr:spPr>
        <a:xfrm>
          <a:off x="8515428" y="963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52667</xdr:rowOff>
    </xdr:from>
    <xdr:to>
      <xdr:col>41</xdr:col>
      <xdr:colOff>101600</xdr:colOff>
      <xdr:row>57</xdr:row>
      <xdr:rowOff>154267</xdr:rowOff>
    </xdr:to>
    <xdr:sp macro="" textlink="">
      <xdr:nvSpPr>
        <xdr:cNvPr id="370" name="楕円 369"/>
        <xdr:cNvSpPr/>
      </xdr:nvSpPr>
      <xdr:spPr>
        <a:xfrm>
          <a:off x="7810500" y="98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170794</xdr:rowOff>
    </xdr:from>
    <xdr:ext cx="469744" cy="259045"/>
    <xdr:sp macro="" textlink="">
      <xdr:nvSpPr>
        <xdr:cNvPr id="371" name="テキスト ボックス 370"/>
        <xdr:cNvSpPr txBox="1"/>
      </xdr:nvSpPr>
      <xdr:spPr>
        <a:xfrm>
          <a:off x="7626428" y="960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166304</xdr:rowOff>
    </xdr:from>
    <xdr:to>
      <xdr:col>36</xdr:col>
      <xdr:colOff>165100</xdr:colOff>
      <xdr:row>57</xdr:row>
      <xdr:rowOff>96454</xdr:rowOff>
    </xdr:to>
    <xdr:sp macro="" textlink="">
      <xdr:nvSpPr>
        <xdr:cNvPr id="372" name="楕円 371"/>
        <xdr:cNvSpPr/>
      </xdr:nvSpPr>
      <xdr:spPr>
        <a:xfrm>
          <a:off x="6921500" y="97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112981</xdr:rowOff>
    </xdr:from>
    <xdr:ext cx="534377" cy="259045"/>
    <xdr:sp macro="" textlink="">
      <xdr:nvSpPr>
        <xdr:cNvPr id="373" name="テキスト ボックス 372"/>
        <xdr:cNvSpPr txBox="1"/>
      </xdr:nvSpPr>
      <xdr:spPr>
        <a:xfrm>
          <a:off x="6705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109944</xdr:rowOff>
    </xdr:from>
    <xdr:to>
      <xdr:col>55</xdr:col>
      <xdr:colOff>0</xdr:colOff>
      <xdr:row>75</xdr:row>
      <xdr:rowOff>13170</xdr:rowOff>
    </xdr:to>
    <xdr:cxnSp macro="">
      <xdr:nvCxnSpPr>
        <xdr:cNvPr id="402" name="直線コネクタ 401"/>
        <xdr:cNvCxnSpPr/>
      </xdr:nvCxnSpPr>
      <xdr:spPr>
        <a:xfrm>
          <a:off x="9639300" y="12797244"/>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55499</xdr:rowOff>
    </xdr:from>
    <xdr:to>
      <xdr:col>50</xdr:col>
      <xdr:colOff>114300</xdr:colOff>
      <xdr:row>74</xdr:row>
      <xdr:rowOff>109944</xdr:rowOff>
    </xdr:to>
    <xdr:cxnSp macro="">
      <xdr:nvCxnSpPr>
        <xdr:cNvPr id="405" name="直線コネクタ 404"/>
        <xdr:cNvCxnSpPr/>
      </xdr:nvCxnSpPr>
      <xdr:spPr>
        <a:xfrm>
          <a:off x="8750300" y="12571349"/>
          <a:ext cx="889000" cy="2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144958</xdr:rowOff>
    </xdr:from>
    <xdr:to>
      <xdr:col>45</xdr:col>
      <xdr:colOff>177800</xdr:colOff>
      <xdr:row>73</xdr:row>
      <xdr:rowOff>55499</xdr:rowOff>
    </xdr:to>
    <xdr:cxnSp macro="">
      <xdr:nvCxnSpPr>
        <xdr:cNvPr id="408" name="直線コネクタ 407"/>
        <xdr:cNvCxnSpPr/>
      </xdr:nvCxnSpPr>
      <xdr:spPr>
        <a:xfrm>
          <a:off x="7861300" y="12489358"/>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144958</xdr:rowOff>
    </xdr:from>
    <xdr:to>
      <xdr:col>41</xdr:col>
      <xdr:colOff>50800</xdr:colOff>
      <xdr:row>75</xdr:row>
      <xdr:rowOff>151967</xdr:rowOff>
    </xdr:to>
    <xdr:cxnSp macro="">
      <xdr:nvCxnSpPr>
        <xdr:cNvPr id="411" name="直線コネクタ 410"/>
        <xdr:cNvCxnSpPr/>
      </xdr:nvCxnSpPr>
      <xdr:spPr>
        <a:xfrm flipV="1">
          <a:off x="6972300" y="12489358"/>
          <a:ext cx="889000" cy="5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154890</xdr:rowOff>
    </xdr:from>
    <xdr:to>
      <xdr:col>41</xdr:col>
      <xdr:colOff>101600</xdr:colOff>
      <xdr:row>77</xdr:row>
      <xdr:rowOff>85040</xdr:rowOff>
    </xdr:to>
    <xdr:sp macro="" textlink="">
      <xdr:nvSpPr>
        <xdr:cNvPr id="412" name="フローチャート: 判断 411"/>
        <xdr:cNvSpPr/>
      </xdr:nvSpPr>
      <xdr:spPr>
        <a:xfrm>
          <a:off x="7810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76167</xdr:rowOff>
    </xdr:from>
    <xdr:ext cx="469744" cy="259045"/>
    <xdr:sp macro="" textlink="">
      <xdr:nvSpPr>
        <xdr:cNvPr id="413" name="テキスト ボックス 412"/>
        <xdr:cNvSpPr txBox="1"/>
      </xdr:nvSpPr>
      <xdr:spPr>
        <a:xfrm>
          <a:off x="7626428" y="132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79642</xdr:rowOff>
    </xdr:from>
    <xdr:to>
      <xdr:col>36</xdr:col>
      <xdr:colOff>165100</xdr:colOff>
      <xdr:row>78</xdr:row>
      <xdr:rowOff>9792</xdr:rowOff>
    </xdr:to>
    <xdr:sp macro="" textlink="">
      <xdr:nvSpPr>
        <xdr:cNvPr id="414" name="フローチャート: 判断 413"/>
        <xdr:cNvSpPr/>
      </xdr:nvSpPr>
      <xdr:spPr>
        <a:xfrm>
          <a:off x="6921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919</xdr:rowOff>
    </xdr:from>
    <xdr:ext cx="469744" cy="259045"/>
    <xdr:sp macro="" textlink="">
      <xdr:nvSpPr>
        <xdr:cNvPr id="415" name="テキスト ボックス 414"/>
        <xdr:cNvSpPr txBox="1"/>
      </xdr:nvSpPr>
      <xdr:spPr>
        <a:xfrm>
          <a:off x="6737428" y="133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133820</xdr:rowOff>
    </xdr:from>
    <xdr:to>
      <xdr:col>55</xdr:col>
      <xdr:colOff>50800</xdr:colOff>
      <xdr:row>75</xdr:row>
      <xdr:rowOff>63970</xdr:rowOff>
    </xdr:to>
    <xdr:sp macro="" textlink="">
      <xdr:nvSpPr>
        <xdr:cNvPr id="421" name="楕円 420"/>
        <xdr:cNvSpPr/>
      </xdr:nvSpPr>
      <xdr:spPr>
        <a:xfrm>
          <a:off x="10426700" y="128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156697</xdr:rowOff>
    </xdr:from>
    <xdr:ext cx="534377" cy="259045"/>
    <xdr:sp macro="" textlink="">
      <xdr:nvSpPr>
        <xdr:cNvPr id="422" name="商工費該当値テキスト"/>
        <xdr:cNvSpPr txBox="1"/>
      </xdr:nvSpPr>
      <xdr:spPr>
        <a:xfrm>
          <a:off x="10528300" y="1267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59144</xdr:rowOff>
    </xdr:from>
    <xdr:to>
      <xdr:col>50</xdr:col>
      <xdr:colOff>165100</xdr:colOff>
      <xdr:row>74</xdr:row>
      <xdr:rowOff>160744</xdr:rowOff>
    </xdr:to>
    <xdr:sp macro="" textlink="">
      <xdr:nvSpPr>
        <xdr:cNvPr id="423" name="楕円 422"/>
        <xdr:cNvSpPr/>
      </xdr:nvSpPr>
      <xdr:spPr>
        <a:xfrm>
          <a:off x="9588500" y="127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5821</xdr:rowOff>
    </xdr:from>
    <xdr:ext cx="534377" cy="259045"/>
    <xdr:sp macro="" textlink="">
      <xdr:nvSpPr>
        <xdr:cNvPr id="424" name="テキスト ボックス 423"/>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4699</xdr:rowOff>
    </xdr:from>
    <xdr:to>
      <xdr:col>46</xdr:col>
      <xdr:colOff>38100</xdr:colOff>
      <xdr:row>73</xdr:row>
      <xdr:rowOff>106299</xdr:rowOff>
    </xdr:to>
    <xdr:sp macro="" textlink="">
      <xdr:nvSpPr>
        <xdr:cNvPr id="425" name="楕円 424"/>
        <xdr:cNvSpPr/>
      </xdr:nvSpPr>
      <xdr:spPr>
        <a:xfrm>
          <a:off x="8699500" y="125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122826</xdr:rowOff>
    </xdr:from>
    <xdr:ext cx="534377" cy="259045"/>
    <xdr:sp macro="" textlink="">
      <xdr:nvSpPr>
        <xdr:cNvPr id="426" name="テキスト ボックス 425"/>
        <xdr:cNvSpPr txBox="1"/>
      </xdr:nvSpPr>
      <xdr:spPr>
        <a:xfrm>
          <a:off x="8483111" y="1229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94158</xdr:rowOff>
    </xdr:from>
    <xdr:to>
      <xdr:col>41</xdr:col>
      <xdr:colOff>101600</xdr:colOff>
      <xdr:row>73</xdr:row>
      <xdr:rowOff>24308</xdr:rowOff>
    </xdr:to>
    <xdr:sp macro="" textlink="">
      <xdr:nvSpPr>
        <xdr:cNvPr id="427" name="楕円 426"/>
        <xdr:cNvSpPr/>
      </xdr:nvSpPr>
      <xdr:spPr>
        <a:xfrm>
          <a:off x="7810500" y="1243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40835</xdr:rowOff>
    </xdr:from>
    <xdr:ext cx="534377" cy="259045"/>
    <xdr:sp macro="" textlink="">
      <xdr:nvSpPr>
        <xdr:cNvPr id="428" name="テキスト ボックス 427"/>
        <xdr:cNvSpPr txBox="1"/>
      </xdr:nvSpPr>
      <xdr:spPr>
        <a:xfrm>
          <a:off x="7594111" y="1221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101168</xdr:rowOff>
    </xdr:from>
    <xdr:to>
      <xdr:col>36</xdr:col>
      <xdr:colOff>165100</xdr:colOff>
      <xdr:row>76</xdr:row>
      <xdr:rowOff>31319</xdr:rowOff>
    </xdr:to>
    <xdr:sp macro="" textlink="">
      <xdr:nvSpPr>
        <xdr:cNvPr id="429" name="楕円 428"/>
        <xdr:cNvSpPr/>
      </xdr:nvSpPr>
      <xdr:spPr>
        <a:xfrm>
          <a:off x="6921500" y="1295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47845</xdr:rowOff>
    </xdr:from>
    <xdr:ext cx="534377" cy="259045"/>
    <xdr:sp macro="" textlink="">
      <xdr:nvSpPr>
        <xdr:cNvPr id="430" name="テキスト ボックス 429"/>
        <xdr:cNvSpPr txBox="1"/>
      </xdr:nvSpPr>
      <xdr:spPr>
        <a:xfrm>
          <a:off x="6705111" y="127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104006</xdr:rowOff>
    </xdr:from>
    <xdr:to>
      <xdr:col>55</xdr:col>
      <xdr:colOff>0</xdr:colOff>
      <xdr:row>97</xdr:row>
      <xdr:rowOff>143463</xdr:rowOff>
    </xdr:to>
    <xdr:cxnSp macro="">
      <xdr:nvCxnSpPr>
        <xdr:cNvPr id="457" name="直線コネクタ 456"/>
        <xdr:cNvCxnSpPr/>
      </xdr:nvCxnSpPr>
      <xdr:spPr>
        <a:xfrm flipV="1">
          <a:off x="9639300" y="16734656"/>
          <a:ext cx="8382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100656</xdr:rowOff>
    </xdr:from>
    <xdr:to>
      <xdr:col>50</xdr:col>
      <xdr:colOff>114300</xdr:colOff>
      <xdr:row>97</xdr:row>
      <xdr:rowOff>143463</xdr:rowOff>
    </xdr:to>
    <xdr:cxnSp macro="">
      <xdr:nvCxnSpPr>
        <xdr:cNvPr id="460" name="直線コネクタ 459"/>
        <xdr:cNvCxnSpPr/>
      </xdr:nvCxnSpPr>
      <xdr:spPr>
        <a:xfrm>
          <a:off x="8750300" y="16731306"/>
          <a:ext cx="889000" cy="4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75633</xdr:rowOff>
    </xdr:from>
    <xdr:to>
      <xdr:col>45</xdr:col>
      <xdr:colOff>177800</xdr:colOff>
      <xdr:row>97</xdr:row>
      <xdr:rowOff>100656</xdr:rowOff>
    </xdr:to>
    <xdr:cxnSp macro="">
      <xdr:nvCxnSpPr>
        <xdr:cNvPr id="463" name="直線コネクタ 462"/>
        <xdr:cNvCxnSpPr/>
      </xdr:nvCxnSpPr>
      <xdr:spPr>
        <a:xfrm>
          <a:off x="7861300" y="16706283"/>
          <a:ext cx="889000" cy="2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151070</xdr:rowOff>
    </xdr:from>
    <xdr:to>
      <xdr:col>41</xdr:col>
      <xdr:colOff>50800</xdr:colOff>
      <xdr:row>97</xdr:row>
      <xdr:rowOff>75633</xdr:rowOff>
    </xdr:to>
    <xdr:cxnSp macro="">
      <xdr:nvCxnSpPr>
        <xdr:cNvPr id="466" name="直線コネクタ 465"/>
        <xdr:cNvCxnSpPr/>
      </xdr:nvCxnSpPr>
      <xdr:spPr>
        <a:xfrm>
          <a:off x="6972300" y="1661027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44283</xdr:rowOff>
    </xdr:from>
    <xdr:to>
      <xdr:col>41</xdr:col>
      <xdr:colOff>101600</xdr:colOff>
      <xdr:row>97</xdr:row>
      <xdr:rowOff>145883</xdr:rowOff>
    </xdr:to>
    <xdr:sp macro="" textlink="">
      <xdr:nvSpPr>
        <xdr:cNvPr id="467" name="フローチャート: 判断 466"/>
        <xdr:cNvSpPr/>
      </xdr:nvSpPr>
      <xdr:spPr>
        <a:xfrm>
          <a:off x="7810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137010</xdr:rowOff>
    </xdr:from>
    <xdr:ext cx="534377" cy="259045"/>
    <xdr:sp macro="" textlink="">
      <xdr:nvSpPr>
        <xdr:cNvPr id="468" name="テキスト ボックス 467"/>
        <xdr:cNvSpPr txBox="1"/>
      </xdr:nvSpPr>
      <xdr:spPr>
        <a:xfrm>
          <a:off x="7594111" y="167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2384</xdr:rowOff>
    </xdr:from>
    <xdr:to>
      <xdr:col>36</xdr:col>
      <xdr:colOff>165100</xdr:colOff>
      <xdr:row>97</xdr:row>
      <xdr:rowOff>103984</xdr:rowOff>
    </xdr:to>
    <xdr:sp macro="" textlink="">
      <xdr:nvSpPr>
        <xdr:cNvPr id="469" name="フローチャート: 判断 468"/>
        <xdr:cNvSpPr/>
      </xdr:nvSpPr>
      <xdr:spPr>
        <a:xfrm>
          <a:off x="6921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95111</xdr:rowOff>
    </xdr:from>
    <xdr:ext cx="534377" cy="259045"/>
    <xdr:sp macro="" textlink="">
      <xdr:nvSpPr>
        <xdr:cNvPr id="470" name="テキスト ボックス 469"/>
        <xdr:cNvSpPr txBox="1"/>
      </xdr:nvSpPr>
      <xdr:spPr>
        <a:xfrm>
          <a:off x="6705111" y="167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53206</xdr:rowOff>
    </xdr:from>
    <xdr:to>
      <xdr:col>55</xdr:col>
      <xdr:colOff>50800</xdr:colOff>
      <xdr:row>97</xdr:row>
      <xdr:rowOff>154806</xdr:rowOff>
    </xdr:to>
    <xdr:sp macro="" textlink="">
      <xdr:nvSpPr>
        <xdr:cNvPr id="476" name="楕円 475"/>
        <xdr:cNvSpPr/>
      </xdr:nvSpPr>
      <xdr:spPr>
        <a:xfrm>
          <a:off x="10426700" y="166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76083</xdr:rowOff>
    </xdr:from>
    <xdr:ext cx="534377" cy="259045"/>
    <xdr:sp macro="" textlink="">
      <xdr:nvSpPr>
        <xdr:cNvPr id="477" name="土木費該当値テキスト"/>
        <xdr:cNvSpPr txBox="1"/>
      </xdr:nvSpPr>
      <xdr:spPr>
        <a:xfrm>
          <a:off x="10528300" y="165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92663</xdr:rowOff>
    </xdr:from>
    <xdr:to>
      <xdr:col>50</xdr:col>
      <xdr:colOff>165100</xdr:colOff>
      <xdr:row>98</xdr:row>
      <xdr:rowOff>22813</xdr:rowOff>
    </xdr:to>
    <xdr:sp macro="" textlink="">
      <xdr:nvSpPr>
        <xdr:cNvPr id="478" name="楕円 477"/>
        <xdr:cNvSpPr/>
      </xdr:nvSpPr>
      <xdr:spPr>
        <a:xfrm>
          <a:off x="9588500" y="167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13940</xdr:rowOff>
    </xdr:from>
    <xdr:ext cx="534377" cy="259045"/>
    <xdr:sp macro="" textlink="">
      <xdr:nvSpPr>
        <xdr:cNvPr id="479" name="テキスト ボックス 478"/>
        <xdr:cNvSpPr txBox="1"/>
      </xdr:nvSpPr>
      <xdr:spPr>
        <a:xfrm>
          <a:off x="9372111" y="168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49856</xdr:rowOff>
    </xdr:from>
    <xdr:to>
      <xdr:col>46</xdr:col>
      <xdr:colOff>38100</xdr:colOff>
      <xdr:row>97</xdr:row>
      <xdr:rowOff>151456</xdr:rowOff>
    </xdr:to>
    <xdr:sp macro="" textlink="">
      <xdr:nvSpPr>
        <xdr:cNvPr id="480" name="楕円 479"/>
        <xdr:cNvSpPr/>
      </xdr:nvSpPr>
      <xdr:spPr>
        <a:xfrm>
          <a:off x="8699500" y="166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167983</xdr:rowOff>
    </xdr:from>
    <xdr:ext cx="534377" cy="259045"/>
    <xdr:sp macro="" textlink="">
      <xdr:nvSpPr>
        <xdr:cNvPr id="481" name="テキスト ボックス 480"/>
        <xdr:cNvSpPr txBox="1"/>
      </xdr:nvSpPr>
      <xdr:spPr>
        <a:xfrm>
          <a:off x="8483111" y="164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24833</xdr:rowOff>
    </xdr:from>
    <xdr:to>
      <xdr:col>41</xdr:col>
      <xdr:colOff>101600</xdr:colOff>
      <xdr:row>97</xdr:row>
      <xdr:rowOff>126433</xdr:rowOff>
    </xdr:to>
    <xdr:sp macro="" textlink="">
      <xdr:nvSpPr>
        <xdr:cNvPr id="482" name="楕円 481"/>
        <xdr:cNvSpPr/>
      </xdr:nvSpPr>
      <xdr:spPr>
        <a:xfrm>
          <a:off x="7810500" y="1665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142960</xdr:rowOff>
    </xdr:from>
    <xdr:ext cx="534377" cy="259045"/>
    <xdr:sp macro="" textlink="">
      <xdr:nvSpPr>
        <xdr:cNvPr id="483" name="テキスト ボックス 482"/>
        <xdr:cNvSpPr txBox="1"/>
      </xdr:nvSpPr>
      <xdr:spPr>
        <a:xfrm>
          <a:off x="7594111" y="164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100270</xdr:rowOff>
    </xdr:from>
    <xdr:to>
      <xdr:col>36</xdr:col>
      <xdr:colOff>165100</xdr:colOff>
      <xdr:row>97</xdr:row>
      <xdr:rowOff>30420</xdr:rowOff>
    </xdr:to>
    <xdr:sp macro="" textlink="">
      <xdr:nvSpPr>
        <xdr:cNvPr id="484" name="楕円 483"/>
        <xdr:cNvSpPr/>
      </xdr:nvSpPr>
      <xdr:spPr>
        <a:xfrm>
          <a:off x="6921500" y="165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46947</xdr:rowOff>
    </xdr:from>
    <xdr:ext cx="534377" cy="259045"/>
    <xdr:sp macro="" textlink="">
      <xdr:nvSpPr>
        <xdr:cNvPr id="485" name="テキスト ボックス 484"/>
        <xdr:cNvSpPr txBox="1"/>
      </xdr:nvSpPr>
      <xdr:spPr>
        <a:xfrm>
          <a:off x="6705111" y="163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54661</xdr:rowOff>
    </xdr:from>
    <xdr:to>
      <xdr:col>85</xdr:col>
      <xdr:colOff>127000</xdr:colOff>
      <xdr:row>37</xdr:row>
      <xdr:rowOff>136180</xdr:rowOff>
    </xdr:to>
    <xdr:cxnSp macro="">
      <xdr:nvCxnSpPr>
        <xdr:cNvPr id="513" name="直線コネクタ 512"/>
        <xdr:cNvCxnSpPr/>
      </xdr:nvCxnSpPr>
      <xdr:spPr>
        <a:xfrm>
          <a:off x="15481300" y="6398311"/>
          <a:ext cx="838200" cy="8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54661</xdr:rowOff>
    </xdr:from>
    <xdr:to>
      <xdr:col>81</xdr:col>
      <xdr:colOff>50800</xdr:colOff>
      <xdr:row>37</xdr:row>
      <xdr:rowOff>123058</xdr:rowOff>
    </xdr:to>
    <xdr:cxnSp macro="">
      <xdr:nvCxnSpPr>
        <xdr:cNvPr id="516" name="直線コネクタ 515"/>
        <xdr:cNvCxnSpPr/>
      </xdr:nvCxnSpPr>
      <xdr:spPr>
        <a:xfrm flipV="1">
          <a:off x="14592300" y="6398311"/>
          <a:ext cx="889000" cy="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73406</xdr:rowOff>
    </xdr:from>
    <xdr:to>
      <xdr:col>76</xdr:col>
      <xdr:colOff>114300</xdr:colOff>
      <xdr:row>37</xdr:row>
      <xdr:rowOff>123058</xdr:rowOff>
    </xdr:to>
    <xdr:cxnSp macro="">
      <xdr:nvCxnSpPr>
        <xdr:cNvPr id="519" name="直線コネクタ 518"/>
        <xdr:cNvCxnSpPr/>
      </xdr:nvCxnSpPr>
      <xdr:spPr>
        <a:xfrm>
          <a:off x="13703300" y="6417056"/>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160548</xdr:rowOff>
    </xdr:from>
    <xdr:to>
      <xdr:col>71</xdr:col>
      <xdr:colOff>177800</xdr:colOff>
      <xdr:row>37</xdr:row>
      <xdr:rowOff>73406</xdr:rowOff>
    </xdr:to>
    <xdr:cxnSp macro="">
      <xdr:nvCxnSpPr>
        <xdr:cNvPr id="522" name="直線コネクタ 521"/>
        <xdr:cNvCxnSpPr/>
      </xdr:nvCxnSpPr>
      <xdr:spPr>
        <a:xfrm>
          <a:off x="12814300" y="6332748"/>
          <a:ext cx="8890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163561</xdr:rowOff>
    </xdr:from>
    <xdr:to>
      <xdr:col>72</xdr:col>
      <xdr:colOff>38100</xdr:colOff>
      <xdr:row>37</xdr:row>
      <xdr:rowOff>93711</xdr:rowOff>
    </xdr:to>
    <xdr:sp macro="" textlink="">
      <xdr:nvSpPr>
        <xdr:cNvPr id="523" name="フローチャート: 判断 522"/>
        <xdr:cNvSpPr/>
      </xdr:nvSpPr>
      <xdr:spPr>
        <a:xfrm>
          <a:off x="13652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110238</xdr:rowOff>
    </xdr:from>
    <xdr:ext cx="534377" cy="259045"/>
    <xdr:sp macro="" textlink="">
      <xdr:nvSpPr>
        <xdr:cNvPr id="524" name="テキスト ボックス 523"/>
        <xdr:cNvSpPr txBox="1"/>
      </xdr:nvSpPr>
      <xdr:spPr>
        <a:xfrm>
          <a:off x="13436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105176</xdr:rowOff>
    </xdr:from>
    <xdr:to>
      <xdr:col>67</xdr:col>
      <xdr:colOff>101600</xdr:colOff>
      <xdr:row>38</xdr:row>
      <xdr:rowOff>35327</xdr:rowOff>
    </xdr:to>
    <xdr:sp macro="" textlink="">
      <xdr:nvSpPr>
        <xdr:cNvPr id="525" name="フローチャート: 判断 524"/>
        <xdr:cNvSpPr/>
      </xdr:nvSpPr>
      <xdr:spPr>
        <a:xfrm>
          <a:off x="12763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26454</xdr:rowOff>
    </xdr:from>
    <xdr:ext cx="534377" cy="259045"/>
    <xdr:sp macro="" textlink="">
      <xdr:nvSpPr>
        <xdr:cNvPr id="526" name="テキスト ボックス 525"/>
        <xdr:cNvSpPr txBox="1"/>
      </xdr:nvSpPr>
      <xdr:spPr>
        <a:xfrm>
          <a:off x="12547111" y="654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85380</xdr:rowOff>
    </xdr:from>
    <xdr:to>
      <xdr:col>85</xdr:col>
      <xdr:colOff>177800</xdr:colOff>
      <xdr:row>38</xdr:row>
      <xdr:rowOff>15529</xdr:rowOff>
    </xdr:to>
    <xdr:sp macro="" textlink="">
      <xdr:nvSpPr>
        <xdr:cNvPr id="532" name="楕円 531"/>
        <xdr:cNvSpPr/>
      </xdr:nvSpPr>
      <xdr:spPr>
        <a:xfrm>
          <a:off x="16268700" y="6429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63807</xdr:rowOff>
    </xdr:from>
    <xdr:ext cx="534377" cy="259045"/>
    <xdr:sp macro="" textlink="">
      <xdr:nvSpPr>
        <xdr:cNvPr id="533" name="消防費該当値テキスト"/>
        <xdr:cNvSpPr txBox="1"/>
      </xdr:nvSpPr>
      <xdr:spPr>
        <a:xfrm>
          <a:off x="16370300" y="64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3861</xdr:rowOff>
    </xdr:from>
    <xdr:to>
      <xdr:col>81</xdr:col>
      <xdr:colOff>101600</xdr:colOff>
      <xdr:row>37</xdr:row>
      <xdr:rowOff>105461</xdr:rowOff>
    </xdr:to>
    <xdr:sp macro="" textlink="">
      <xdr:nvSpPr>
        <xdr:cNvPr id="534" name="楕円 533"/>
        <xdr:cNvSpPr/>
      </xdr:nvSpPr>
      <xdr:spPr>
        <a:xfrm>
          <a:off x="15430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121988</xdr:rowOff>
    </xdr:from>
    <xdr:ext cx="534377" cy="259045"/>
    <xdr:sp macro="" textlink="">
      <xdr:nvSpPr>
        <xdr:cNvPr id="535" name="テキスト ボックス 534"/>
        <xdr:cNvSpPr txBox="1"/>
      </xdr:nvSpPr>
      <xdr:spPr>
        <a:xfrm>
          <a:off x="15214111" y="61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72258</xdr:rowOff>
    </xdr:from>
    <xdr:to>
      <xdr:col>76</xdr:col>
      <xdr:colOff>165100</xdr:colOff>
      <xdr:row>38</xdr:row>
      <xdr:rowOff>2408</xdr:rowOff>
    </xdr:to>
    <xdr:sp macro="" textlink="">
      <xdr:nvSpPr>
        <xdr:cNvPr id="536" name="楕円 535"/>
        <xdr:cNvSpPr/>
      </xdr:nvSpPr>
      <xdr:spPr>
        <a:xfrm>
          <a:off x="14541500" y="641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18935</xdr:rowOff>
    </xdr:from>
    <xdr:ext cx="534377" cy="259045"/>
    <xdr:sp macro="" textlink="">
      <xdr:nvSpPr>
        <xdr:cNvPr id="537" name="テキスト ボックス 536"/>
        <xdr:cNvSpPr txBox="1"/>
      </xdr:nvSpPr>
      <xdr:spPr>
        <a:xfrm>
          <a:off x="14325111" y="619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22606</xdr:rowOff>
    </xdr:from>
    <xdr:to>
      <xdr:col>72</xdr:col>
      <xdr:colOff>38100</xdr:colOff>
      <xdr:row>37</xdr:row>
      <xdr:rowOff>124206</xdr:rowOff>
    </xdr:to>
    <xdr:sp macro="" textlink="">
      <xdr:nvSpPr>
        <xdr:cNvPr id="538" name="楕円 537"/>
        <xdr:cNvSpPr/>
      </xdr:nvSpPr>
      <xdr:spPr>
        <a:xfrm>
          <a:off x="13652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115333</xdr:rowOff>
    </xdr:from>
    <xdr:ext cx="534377" cy="259045"/>
    <xdr:sp macro="" textlink="">
      <xdr:nvSpPr>
        <xdr:cNvPr id="539" name="テキスト ボックス 538"/>
        <xdr:cNvSpPr txBox="1"/>
      </xdr:nvSpPr>
      <xdr:spPr>
        <a:xfrm>
          <a:off x="13436111" y="64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109748</xdr:rowOff>
    </xdr:from>
    <xdr:to>
      <xdr:col>67</xdr:col>
      <xdr:colOff>101600</xdr:colOff>
      <xdr:row>37</xdr:row>
      <xdr:rowOff>39898</xdr:rowOff>
    </xdr:to>
    <xdr:sp macro="" textlink="">
      <xdr:nvSpPr>
        <xdr:cNvPr id="540" name="楕円 539"/>
        <xdr:cNvSpPr/>
      </xdr:nvSpPr>
      <xdr:spPr>
        <a:xfrm>
          <a:off x="12763500" y="62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56425</xdr:rowOff>
    </xdr:from>
    <xdr:ext cx="534377" cy="259045"/>
    <xdr:sp macro="" textlink="">
      <xdr:nvSpPr>
        <xdr:cNvPr id="541" name="テキスト ボックス 540"/>
        <xdr:cNvSpPr txBox="1"/>
      </xdr:nvSpPr>
      <xdr:spPr>
        <a:xfrm>
          <a:off x="12547111" y="60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37059</xdr:rowOff>
    </xdr:from>
    <xdr:to>
      <xdr:col>85</xdr:col>
      <xdr:colOff>127000</xdr:colOff>
      <xdr:row>54</xdr:row>
      <xdr:rowOff>61061</xdr:rowOff>
    </xdr:to>
    <xdr:cxnSp macro="">
      <xdr:nvCxnSpPr>
        <xdr:cNvPr id="569" name="直線コネクタ 568"/>
        <xdr:cNvCxnSpPr/>
      </xdr:nvCxnSpPr>
      <xdr:spPr>
        <a:xfrm flipV="1">
          <a:off x="15481300" y="9295359"/>
          <a:ext cx="8382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61061</xdr:rowOff>
    </xdr:from>
    <xdr:to>
      <xdr:col>81</xdr:col>
      <xdr:colOff>50800</xdr:colOff>
      <xdr:row>55</xdr:row>
      <xdr:rowOff>122852</xdr:rowOff>
    </xdr:to>
    <xdr:cxnSp macro="">
      <xdr:nvCxnSpPr>
        <xdr:cNvPr id="572" name="直線コネクタ 571"/>
        <xdr:cNvCxnSpPr/>
      </xdr:nvCxnSpPr>
      <xdr:spPr>
        <a:xfrm flipV="1">
          <a:off x="14592300" y="9319361"/>
          <a:ext cx="889000" cy="2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151381</xdr:rowOff>
    </xdr:from>
    <xdr:to>
      <xdr:col>76</xdr:col>
      <xdr:colOff>114300</xdr:colOff>
      <xdr:row>55</xdr:row>
      <xdr:rowOff>122852</xdr:rowOff>
    </xdr:to>
    <xdr:cxnSp macro="">
      <xdr:nvCxnSpPr>
        <xdr:cNvPr id="575" name="直線コネクタ 574"/>
        <xdr:cNvCxnSpPr/>
      </xdr:nvCxnSpPr>
      <xdr:spPr>
        <a:xfrm>
          <a:off x="13703300" y="9409681"/>
          <a:ext cx="889000" cy="14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106393</xdr:rowOff>
    </xdr:from>
    <xdr:to>
      <xdr:col>71</xdr:col>
      <xdr:colOff>177800</xdr:colOff>
      <xdr:row>54</xdr:row>
      <xdr:rowOff>151381</xdr:rowOff>
    </xdr:to>
    <xdr:cxnSp macro="">
      <xdr:nvCxnSpPr>
        <xdr:cNvPr id="578" name="直線コネクタ 577"/>
        <xdr:cNvCxnSpPr/>
      </xdr:nvCxnSpPr>
      <xdr:spPr>
        <a:xfrm>
          <a:off x="12814300" y="9364693"/>
          <a:ext cx="8890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112537</xdr:rowOff>
    </xdr:from>
    <xdr:to>
      <xdr:col>72</xdr:col>
      <xdr:colOff>38100</xdr:colOff>
      <xdr:row>56</xdr:row>
      <xdr:rowOff>42687</xdr:rowOff>
    </xdr:to>
    <xdr:sp macro="" textlink="">
      <xdr:nvSpPr>
        <xdr:cNvPr id="579" name="フローチャート: 判断 578"/>
        <xdr:cNvSpPr/>
      </xdr:nvSpPr>
      <xdr:spPr>
        <a:xfrm>
          <a:off x="13652500" y="954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33814</xdr:rowOff>
    </xdr:from>
    <xdr:ext cx="534377" cy="259045"/>
    <xdr:sp macro="" textlink="">
      <xdr:nvSpPr>
        <xdr:cNvPr id="580" name="テキスト ボックス 579"/>
        <xdr:cNvSpPr txBox="1"/>
      </xdr:nvSpPr>
      <xdr:spPr>
        <a:xfrm>
          <a:off x="13436111" y="963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161366</xdr:rowOff>
    </xdr:from>
    <xdr:to>
      <xdr:col>67</xdr:col>
      <xdr:colOff>101600</xdr:colOff>
      <xdr:row>56</xdr:row>
      <xdr:rowOff>91516</xdr:rowOff>
    </xdr:to>
    <xdr:sp macro="" textlink="">
      <xdr:nvSpPr>
        <xdr:cNvPr id="581" name="フローチャート: 判断 580"/>
        <xdr:cNvSpPr/>
      </xdr:nvSpPr>
      <xdr:spPr>
        <a:xfrm>
          <a:off x="12763500" y="95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82643</xdr:rowOff>
    </xdr:from>
    <xdr:ext cx="534377" cy="259045"/>
    <xdr:sp macro="" textlink="">
      <xdr:nvSpPr>
        <xdr:cNvPr id="582" name="テキスト ボックス 581"/>
        <xdr:cNvSpPr txBox="1"/>
      </xdr:nvSpPr>
      <xdr:spPr>
        <a:xfrm>
          <a:off x="12547111" y="96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157709</xdr:rowOff>
    </xdr:from>
    <xdr:to>
      <xdr:col>85</xdr:col>
      <xdr:colOff>177800</xdr:colOff>
      <xdr:row>54</xdr:row>
      <xdr:rowOff>87859</xdr:rowOff>
    </xdr:to>
    <xdr:sp macro="" textlink="">
      <xdr:nvSpPr>
        <xdr:cNvPr id="588" name="楕円 587"/>
        <xdr:cNvSpPr/>
      </xdr:nvSpPr>
      <xdr:spPr>
        <a:xfrm>
          <a:off x="16268700" y="92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9136</xdr:rowOff>
    </xdr:from>
    <xdr:ext cx="534377" cy="259045"/>
    <xdr:sp macro="" textlink="">
      <xdr:nvSpPr>
        <xdr:cNvPr id="589" name="教育費該当値テキスト"/>
        <xdr:cNvSpPr txBox="1"/>
      </xdr:nvSpPr>
      <xdr:spPr>
        <a:xfrm>
          <a:off x="16370300" y="909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10261</xdr:rowOff>
    </xdr:from>
    <xdr:to>
      <xdr:col>81</xdr:col>
      <xdr:colOff>101600</xdr:colOff>
      <xdr:row>54</xdr:row>
      <xdr:rowOff>111861</xdr:rowOff>
    </xdr:to>
    <xdr:sp macro="" textlink="">
      <xdr:nvSpPr>
        <xdr:cNvPr id="590" name="楕円 589"/>
        <xdr:cNvSpPr/>
      </xdr:nvSpPr>
      <xdr:spPr>
        <a:xfrm>
          <a:off x="15430500" y="92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128388</xdr:rowOff>
    </xdr:from>
    <xdr:ext cx="534377" cy="259045"/>
    <xdr:sp macro="" textlink="">
      <xdr:nvSpPr>
        <xdr:cNvPr id="591" name="テキスト ボックス 590"/>
        <xdr:cNvSpPr txBox="1"/>
      </xdr:nvSpPr>
      <xdr:spPr>
        <a:xfrm>
          <a:off x="15214111" y="904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72052</xdr:rowOff>
    </xdr:from>
    <xdr:to>
      <xdr:col>76</xdr:col>
      <xdr:colOff>165100</xdr:colOff>
      <xdr:row>56</xdr:row>
      <xdr:rowOff>2202</xdr:rowOff>
    </xdr:to>
    <xdr:sp macro="" textlink="">
      <xdr:nvSpPr>
        <xdr:cNvPr id="592" name="楕円 591"/>
        <xdr:cNvSpPr/>
      </xdr:nvSpPr>
      <xdr:spPr>
        <a:xfrm>
          <a:off x="14541500" y="95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18729</xdr:rowOff>
    </xdr:from>
    <xdr:ext cx="534377" cy="259045"/>
    <xdr:sp macro="" textlink="">
      <xdr:nvSpPr>
        <xdr:cNvPr id="593" name="テキスト ボックス 592"/>
        <xdr:cNvSpPr txBox="1"/>
      </xdr:nvSpPr>
      <xdr:spPr>
        <a:xfrm>
          <a:off x="14325111" y="92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100581</xdr:rowOff>
    </xdr:from>
    <xdr:to>
      <xdr:col>72</xdr:col>
      <xdr:colOff>38100</xdr:colOff>
      <xdr:row>55</xdr:row>
      <xdr:rowOff>30731</xdr:rowOff>
    </xdr:to>
    <xdr:sp macro="" textlink="">
      <xdr:nvSpPr>
        <xdr:cNvPr id="594" name="楕円 593"/>
        <xdr:cNvSpPr/>
      </xdr:nvSpPr>
      <xdr:spPr>
        <a:xfrm>
          <a:off x="13652500" y="93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47258</xdr:rowOff>
    </xdr:from>
    <xdr:ext cx="534377" cy="259045"/>
    <xdr:sp macro="" textlink="">
      <xdr:nvSpPr>
        <xdr:cNvPr id="595" name="テキスト ボックス 594"/>
        <xdr:cNvSpPr txBox="1"/>
      </xdr:nvSpPr>
      <xdr:spPr>
        <a:xfrm>
          <a:off x="13436111" y="91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55593</xdr:rowOff>
    </xdr:from>
    <xdr:to>
      <xdr:col>67</xdr:col>
      <xdr:colOff>101600</xdr:colOff>
      <xdr:row>54</xdr:row>
      <xdr:rowOff>157193</xdr:rowOff>
    </xdr:to>
    <xdr:sp macro="" textlink="">
      <xdr:nvSpPr>
        <xdr:cNvPr id="596" name="楕円 595"/>
        <xdr:cNvSpPr/>
      </xdr:nvSpPr>
      <xdr:spPr>
        <a:xfrm>
          <a:off x="12763500" y="93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2270</xdr:rowOff>
    </xdr:from>
    <xdr:ext cx="534377" cy="259045"/>
    <xdr:sp macro="" textlink="">
      <xdr:nvSpPr>
        <xdr:cNvPr id="597" name="テキスト ボックス 596"/>
        <xdr:cNvSpPr txBox="1"/>
      </xdr:nvSpPr>
      <xdr:spPr>
        <a:xfrm>
          <a:off x="12547111" y="90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67723</xdr:rowOff>
    </xdr:from>
    <xdr:to>
      <xdr:col>85</xdr:col>
      <xdr:colOff>127000</xdr:colOff>
      <xdr:row>79</xdr:row>
      <xdr:rowOff>98879</xdr:rowOff>
    </xdr:to>
    <xdr:cxnSp macro="">
      <xdr:nvCxnSpPr>
        <xdr:cNvPr id="628" name="直線コネクタ 627"/>
        <xdr:cNvCxnSpPr/>
      </xdr:nvCxnSpPr>
      <xdr:spPr>
        <a:xfrm flipV="1">
          <a:off x="15481300" y="13612273"/>
          <a:ext cx="838200" cy="3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6585</xdr:rowOff>
    </xdr:from>
    <xdr:ext cx="378565" cy="259045"/>
    <xdr:sp macro="" textlink="">
      <xdr:nvSpPr>
        <xdr:cNvPr id="629" name="災害復旧費平均値テキスト"/>
        <xdr:cNvSpPr txBox="1"/>
      </xdr:nvSpPr>
      <xdr:spPr>
        <a:xfrm>
          <a:off x="16370300" y="1355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70205</xdr:rowOff>
    </xdr:from>
    <xdr:to>
      <xdr:col>81</xdr:col>
      <xdr:colOff>50800</xdr:colOff>
      <xdr:row>79</xdr:row>
      <xdr:rowOff>98879</xdr:rowOff>
    </xdr:to>
    <xdr:cxnSp macro="">
      <xdr:nvCxnSpPr>
        <xdr:cNvPr id="631" name="直線コネクタ 630"/>
        <xdr:cNvCxnSpPr/>
      </xdr:nvCxnSpPr>
      <xdr:spPr>
        <a:xfrm>
          <a:off x="14592300" y="13614755"/>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40618</xdr:rowOff>
    </xdr:from>
    <xdr:to>
      <xdr:col>76</xdr:col>
      <xdr:colOff>114300</xdr:colOff>
      <xdr:row>79</xdr:row>
      <xdr:rowOff>70205</xdr:rowOff>
    </xdr:to>
    <xdr:cxnSp macro="">
      <xdr:nvCxnSpPr>
        <xdr:cNvPr id="634" name="直線コネクタ 633"/>
        <xdr:cNvCxnSpPr/>
      </xdr:nvCxnSpPr>
      <xdr:spPr>
        <a:xfrm>
          <a:off x="13703300" y="13585168"/>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125947</xdr:rowOff>
    </xdr:from>
    <xdr:ext cx="378565" cy="259045"/>
    <xdr:sp macro="" textlink="">
      <xdr:nvSpPr>
        <xdr:cNvPr id="636" name="テキスト ボックス 635"/>
        <xdr:cNvSpPr txBox="1"/>
      </xdr:nvSpPr>
      <xdr:spPr>
        <a:xfrm>
          <a:off x="14403017" y="136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29612</xdr:rowOff>
    </xdr:from>
    <xdr:to>
      <xdr:col>71</xdr:col>
      <xdr:colOff>177800</xdr:colOff>
      <xdr:row>79</xdr:row>
      <xdr:rowOff>40618</xdr:rowOff>
    </xdr:to>
    <xdr:cxnSp macro="">
      <xdr:nvCxnSpPr>
        <xdr:cNvPr id="637" name="直線コネクタ 636"/>
        <xdr:cNvCxnSpPr/>
      </xdr:nvCxnSpPr>
      <xdr:spPr>
        <a:xfrm>
          <a:off x="12814300" y="13574162"/>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10294</xdr:rowOff>
    </xdr:from>
    <xdr:to>
      <xdr:col>72</xdr:col>
      <xdr:colOff>38100</xdr:colOff>
      <xdr:row>79</xdr:row>
      <xdr:rowOff>111894</xdr:rowOff>
    </xdr:to>
    <xdr:sp macro="" textlink="">
      <xdr:nvSpPr>
        <xdr:cNvPr id="638" name="フローチャート: 判断 637"/>
        <xdr:cNvSpPr/>
      </xdr:nvSpPr>
      <xdr:spPr>
        <a:xfrm>
          <a:off x="13652500" y="1355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103021</xdr:rowOff>
    </xdr:from>
    <xdr:ext cx="469744" cy="259045"/>
    <xdr:sp macro="" textlink="">
      <xdr:nvSpPr>
        <xdr:cNvPr id="639" name="テキスト ボックス 638"/>
        <xdr:cNvSpPr txBox="1"/>
      </xdr:nvSpPr>
      <xdr:spPr>
        <a:xfrm>
          <a:off x="13468428" y="136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125606</xdr:rowOff>
    </xdr:from>
    <xdr:to>
      <xdr:col>67</xdr:col>
      <xdr:colOff>101600</xdr:colOff>
      <xdr:row>79</xdr:row>
      <xdr:rowOff>55756</xdr:rowOff>
    </xdr:to>
    <xdr:sp macro="" textlink="">
      <xdr:nvSpPr>
        <xdr:cNvPr id="640" name="フローチャート: 判断 639"/>
        <xdr:cNvSpPr/>
      </xdr:nvSpPr>
      <xdr:spPr>
        <a:xfrm>
          <a:off x="12763500" y="1349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72283</xdr:rowOff>
    </xdr:from>
    <xdr:ext cx="469744" cy="259045"/>
    <xdr:sp macro="" textlink="">
      <xdr:nvSpPr>
        <xdr:cNvPr id="641" name="テキスト ボックス 640"/>
        <xdr:cNvSpPr txBox="1"/>
      </xdr:nvSpPr>
      <xdr:spPr>
        <a:xfrm>
          <a:off x="12579428" y="1327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16923</xdr:rowOff>
    </xdr:from>
    <xdr:to>
      <xdr:col>85</xdr:col>
      <xdr:colOff>177800</xdr:colOff>
      <xdr:row>79</xdr:row>
      <xdr:rowOff>118523</xdr:rowOff>
    </xdr:to>
    <xdr:sp macro="" textlink="">
      <xdr:nvSpPr>
        <xdr:cNvPr id="647" name="楕円 646"/>
        <xdr:cNvSpPr/>
      </xdr:nvSpPr>
      <xdr:spPr>
        <a:xfrm>
          <a:off x="16268700" y="135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147750</xdr:rowOff>
    </xdr:from>
    <xdr:ext cx="378565" cy="259045"/>
    <xdr:sp macro="" textlink="">
      <xdr:nvSpPr>
        <xdr:cNvPr id="648" name="災害復旧費該当値テキスト"/>
        <xdr:cNvSpPr txBox="1"/>
      </xdr:nvSpPr>
      <xdr:spPr>
        <a:xfrm>
          <a:off x="16370300" y="13349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19405</xdr:rowOff>
    </xdr:from>
    <xdr:to>
      <xdr:col>76</xdr:col>
      <xdr:colOff>165100</xdr:colOff>
      <xdr:row>79</xdr:row>
      <xdr:rowOff>121005</xdr:rowOff>
    </xdr:to>
    <xdr:sp macro="" textlink="">
      <xdr:nvSpPr>
        <xdr:cNvPr id="651" name="楕円 650"/>
        <xdr:cNvSpPr/>
      </xdr:nvSpPr>
      <xdr:spPr>
        <a:xfrm>
          <a:off x="14541500" y="135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137532</xdr:rowOff>
    </xdr:from>
    <xdr:ext cx="378565" cy="259045"/>
    <xdr:sp macro="" textlink="">
      <xdr:nvSpPr>
        <xdr:cNvPr id="652" name="テキスト ボックス 651"/>
        <xdr:cNvSpPr txBox="1"/>
      </xdr:nvSpPr>
      <xdr:spPr>
        <a:xfrm>
          <a:off x="14403017" y="1333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161268</xdr:rowOff>
    </xdr:from>
    <xdr:to>
      <xdr:col>72</xdr:col>
      <xdr:colOff>38100</xdr:colOff>
      <xdr:row>79</xdr:row>
      <xdr:rowOff>91418</xdr:rowOff>
    </xdr:to>
    <xdr:sp macro="" textlink="">
      <xdr:nvSpPr>
        <xdr:cNvPr id="653" name="楕円 652"/>
        <xdr:cNvSpPr/>
      </xdr:nvSpPr>
      <xdr:spPr>
        <a:xfrm>
          <a:off x="13652500" y="1353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107945</xdr:rowOff>
    </xdr:from>
    <xdr:ext cx="469744" cy="259045"/>
    <xdr:sp macro="" textlink="">
      <xdr:nvSpPr>
        <xdr:cNvPr id="654" name="テキスト ボックス 653"/>
        <xdr:cNvSpPr txBox="1"/>
      </xdr:nvSpPr>
      <xdr:spPr>
        <a:xfrm>
          <a:off x="13468428" y="1330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150262</xdr:rowOff>
    </xdr:from>
    <xdr:to>
      <xdr:col>67</xdr:col>
      <xdr:colOff>101600</xdr:colOff>
      <xdr:row>79</xdr:row>
      <xdr:rowOff>80412</xdr:rowOff>
    </xdr:to>
    <xdr:sp macro="" textlink="">
      <xdr:nvSpPr>
        <xdr:cNvPr id="655" name="楕円 654"/>
        <xdr:cNvSpPr/>
      </xdr:nvSpPr>
      <xdr:spPr>
        <a:xfrm>
          <a:off x="12763500" y="135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71539</xdr:rowOff>
    </xdr:from>
    <xdr:ext cx="469744" cy="259045"/>
    <xdr:sp macro="" textlink="">
      <xdr:nvSpPr>
        <xdr:cNvPr id="656" name="テキスト ボックス 655"/>
        <xdr:cNvSpPr txBox="1"/>
      </xdr:nvSpPr>
      <xdr:spPr>
        <a:xfrm>
          <a:off x="12579428" y="1361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20498</xdr:rowOff>
    </xdr:from>
    <xdr:to>
      <xdr:col>85</xdr:col>
      <xdr:colOff>127000</xdr:colOff>
      <xdr:row>97</xdr:row>
      <xdr:rowOff>23050</xdr:rowOff>
    </xdr:to>
    <xdr:cxnSp macro="">
      <xdr:nvCxnSpPr>
        <xdr:cNvPr id="685" name="直線コネクタ 684"/>
        <xdr:cNvCxnSpPr/>
      </xdr:nvCxnSpPr>
      <xdr:spPr>
        <a:xfrm>
          <a:off x="15481300" y="16651148"/>
          <a:ext cx="8382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20498</xdr:rowOff>
    </xdr:from>
    <xdr:to>
      <xdr:col>81</xdr:col>
      <xdr:colOff>50800</xdr:colOff>
      <xdr:row>97</xdr:row>
      <xdr:rowOff>23000</xdr:rowOff>
    </xdr:to>
    <xdr:cxnSp macro="">
      <xdr:nvCxnSpPr>
        <xdr:cNvPr id="688" name="直線コネクタ 687"/>
        <xdr:cNvCxnSpPr/>
      </xdr:nvCxnSpPr>
      <xdr:spPr>
        <a:xfrm flipV="1">
          <a:off x="14592300" y="16651148"/>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124219</xdr:rowOff>
    </xdr:from>
    <xdr:to>
      <xdr:col>76</xdr:col>
      <xdr:colOff>114300</xdr:colOff>
      <xdr:row>97</xdr:row>
      <xdr:rowOff>23000</xdr:rowOff>
    </xdr:to>
    <xdr:cxnSp macro="">
      <xdr:nvCxnSpPr>
        <xdr:cNvPr id="691" name="直線コネクタ 690"/>
        <xdr:cNvCxnSpPr/>
      </xdr:nvCxnSpPr>
      <xdr:spPr>
        <a:xfrm>
          <a:off x="13703300" y="16583419"/>
          <a:ext cx="889000" cy="7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124219</xdr:rowOff>
    </xdr:from>
    <xdr:to>
      <xdr:col>71</xdr:col>
      <xdr:colOff>177800</xdr:colOff>
      <xdr:row>96</xdr:row>
      <xdr:rowOff>127685</xdr:rowOff>
    </xdr:to>
    <xdr:cxnSp macro="">
      <xdr:nvCxnSpPr>
        <xdr:cNvPr id="694" name="直線コネクタ 693"/>
        <xdr:cNvCxnSpPr/>
      </xdr:nvCxnSpPr>
      <xdr:spPr>
        <a:xfrm flipV="1">
          <a:off x="12814300" y="16583419"/>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146038</xdr:rowOff>
    </xdr:from>
    <xdr:to>
      <xdr:col>72</xdr:col>
      <xdr:colOff>38100</xdr:colOff>
      <xdr:row>96</xdr:row>
      <xdr:rowOff>76188</xdr:rowOff>
    </xdr:to>
    <xdr:sp macro="" textlink="">
      <xdr:nvSpPr>
        <xdr:cNvPr id="695" name="フローチャート: 判断 694"/>
        <xdr:cNvSpPr/>
      </xdr:nvSpPr>
      <xdr:spPr>
        <a:xfrm>
          <a:off x="13652500" y="1643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92715</xdr:rowOff>
    </xdr:from>
    <xdr:ext cx="534377" cy="259045"/>
    <xdr:sp macro="" textlink="">
      <xdr:nvSpPr>
        <xdr:cNvPr id="696" name="テキスト ボックス 695"/>
        <xdr:cNvSpPr txBox="1"/>
      </xdr:nvSpPr>
      <xdr:spPr>
        <a:xfrm>
          <a:off x="13436111" y="162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155423</xdr:rowOff>
    </xdr:from>
    <xdr:to>
      <xdr:col>67</xdr:col>
      <xdr:colOff>101600</xdr:colOff>
      <xdr:row>96</xdr:row>
      <xdr:rowOff>85573</xdr:rowOff>
    </xdr:to>
    <xdr:sp macro="" textlink="">
      <xdr:nvSpPr>
        <xdr:cNvPr id="697" name="フローチャート: 判断 696"/>
        <xdr:cNvSpPr/>
      </xdr:nvSpPr>
      <xdr:spPr>
        <a:xfrm>
          <a:off x="12763500" y="1644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102100</xdr:rowOff>
    </xdr:from>
    <xdr:ext cx="534377" cy="259045"/>
    <xdr:sp macro="" textlink="">
      <xdr:nvSpPr>
        <xdr:cNvPr id="698" name="テキスト ボックス 697"/>
        <xdr:cNvSpPr txBox="1"/>
      </xdr:nvSpPr>
      <xdr:spPr>
        <a:xfrm>
          <a:off x="12547111" y="16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143700</xdr:rowOff>
    </xdr:from>
    <xdr:to>
      <xdr:col>85</xdr:col>
      <xdr:colOff>177800</xdr:colOff>
      <xdr:row>97</xdr:row>
      <xdr:rowOff>73850</xdr:rowOff>
    </xdr:to>
    <xdr:sp macro="" textlink="">
      <xdr:nvSpPr>
        <xdr:cNvPr id="704" name="楕円 703"/>
        <xdr:cNvSpPr/>
      </xdr:nvSpPr>
      <xdr:spPr>
        <a:xfrm>
          <a:off x="16268700" y="166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122127</xdr:rowOff>
    </xdr:from>
    <xdr:ext cx="534377" cy="259045"/>
    <xdr:sp macro="" textlink="">
      <xdr:nvSpPr>
        <xdr:cNvPr id="705" name="公債費該当値テキスト"/>
        <xdr:cNvSpPr txBox="1"/>
      </xdr:nvSpPr>
      <xdr:spPr>
        <a:xfrm>
          <a:off x="16370300" y="165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141148</xdr:rowOff>
    </xdr:from>
    <xdr:to>
      <xdr:col>81</xdr:col>
      <xdr:colOff>101600</xdr:colOff>
      <xdr:row>97</xdr:row>
      <xdr:rowOff>71298</xdr:rowOff>
    </xdr:to>
    <xdr:sp macro="" textlink="">
      <xdr:nvSpPr>
        <xdr:cNvPr id="706" name="楕円 705"/>
        <xdr:cNvSpPr/>
      </xdr:nvSpPr>
      <xdr:spPr>
        <a:xfrm>
          <a:off x="15430500" y="166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62425</xdr:rowOff>
    </xdr:from>
    <xdr:ext cx="534377" cy="259045"/>
    <xdr:sp macro="" textlink="">
      <xdr:nvSpPr>
        <xdr:cNvPr id="707" name="テキスト ボックス 706"/>
        <xdr:cNvSpPr txBox="1"/>
      </xdr:nvSpPr>
      <xdr:spPr>
        <a:xfrm>
          <a:off x="15214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143650</xdr:rowOff>
    </xdr:from>
    <xdr:to>
      <xdr:col>76</xdr:col>
      <xdr:colOff>165100</xdr:colOff>
      <xdr:row>97</xdr:row>
      <xdr:rowOff>73800</xdr:rowOff>
    </xdr:to>
    <xdr:sp macro="" textlink="">
      <xdr:nvSpPr>
        <xdr:cNvPr id="708" name="楕円 707"/>
        <xdr:cNvSpPr/>
      </xdr:nvSpPr>
      <xdr:spPr>
        <a:xfrm>
          <a:off x="14541500" y="166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64927</xdr:rowOff>
    </xdr:from>
    <xdr:ext cx="534377" cy="259045"/>
    <xdr:sp macro="" textlink="">
      <xdr:nvSpPr>
        <xdr:cNvPr id="709" name="テキスト ボックス 708"/>
        <xdr:cNvSpPr txBox="1"/>
      </xdr:nvSpPr>
      <xdr:spPr>
        <a:xfrm>
          <a:off x="14325111" y="166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73419</xdr:rowOff>
    </xdr:from>
    <xdr:to>
      <xdr:col>72</xdr:col>
      <xdr:colOff>38100</xdr:colOff>
      <xdr:row>97</xdr:row>
      <xdr:rowOff>3569</xdr:rowOff>
    </xdr:to>
    <xdr:sp macro="" textlink="">
      <xdr:nvSpPr>
        <xdr:cNvPr id="710" name="楕円 709"/>
        <xdr:cNvSpPr/>
      </xdr:nvSpPr>
      <xdr:spPr>
        <a:xfrm>
          <a:off x="13652500" y="165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166146</xdr:rowOff>
    </xdr:from>
    <xdr:ext cx="534377" cy="259045"/>
    <xdr:sp macro="" textlink="">
      <xdr:nvSpPr>
        <xdr:cNvPr id="711" name="テキスト ボックス 710"/>
        <xdr:cNvSpPr txBox="1"/>
      </xdr:nvSpPr>
      <xdr:spPr>
        <a:xfrm>
          <a:off x="13436111" y="166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76885</xdr:rowOff>
    </xdr:from>
    <xdr:to>
      <xdr:col>67</xdr:col>
      <xdr:colOff>101600</xdr:colOff>
      <xdr:row>97</xdr:row>
      <xdr:rowOff>7035</xdr:rowOff>
    </xdr:to>
    <xdr:sp macro="" textlink="">
      <xdr:nvSpPr>
        <xdr:cNvPr id="712" name="楕円 711"/>
        <xdr:cNvSpPr/>
      </xdr:nvSpPr>
      <xdr:spPr>
        <a:xfrm>
          <a:off x="12763500" y="165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169612</xdr:rowOff>
    </xdr:from>
    <xdr:ext cx="534377" cy="259045"/>
    <xdr:sp macro="" textlink="">
      <xdr:nvSpPr>
        <xdr:cNvPr id="713" name="テキスト ボックス 712"/>
        <xdr:cNvSpPr txBox="1"/>
      </xdr:nvSpPr>
      <xdr:spPr>
        <a:xfrm>
          <a:off x="12547111" y="166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59639</xdr:rowOff>
    </xdr:from>
    <xdr:to>
      <xdr:col>102</xdr:col>
      <xdr:colOff>165100</xdr:colOff>
      <xdr:row>37</xdr:row>
      <xdr:rowOff>161240</xdr:rowOff>
    </xdr:to>
    <xdr:sp macro="" textlink="">
      <xdr:nvSpPr>
        <xdr:cNvPr id="750" name="フローチャート: 判断 749"/>
        <xdr:cNvSpPr/>
      </xdr:nvSpPr>
      <xdr:spPr>
        <a:xfrm>
          <a:off x="19494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6316</xdr:rowOff>
    </xdr:from>
    <xdr:ext cx="378565" cy="259045"/>
    <xdr:sp macro="" textlink="">
      <xdr:nvSpPr>
        <xdr:cNvPr id="751" name="テキスト ボックス 750"/>
        <xdr:cNvSpPr txBox="1"/>
      </xdr:nvSpPr>
      <xdr:spPr>
        <a:xfrm>
          <a:off x="19356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52" name="フローチャート: 判断 751"/>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24147</xdr:rowOff>
    </xdr:from>
    <xdr:ext cx="378565" cy="259045"/>
    <xdr:sp macro="" textlink="">
      <xdr:nvSpPr>
        <xdr:cNvPr id="753" name="テキスト ボックス 752"/>
        <xdr:cNvSpPr txBox="1"/>
      </xdr:nvSpPr>
      <xdr:spPr>
        <a:xfrm>
          <a:off x="18467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歳出決算額</a:t>
          </a:r>
          <a:r>
            <a:rPr kumimoji="1" lang="ja-JP" altLang="en-US" sz="1100">
              <a:solidFill>
                <a:schemeClr val="dk1"/>
              </a:solidFill>
              <a:latin typeface="ＭＳ Ｐゴシック" pitchFamily="50" charset="-128"/>
              <a:ea typeface="ＭＳ Ｐゴシック" pitchFamily="50" charset="-128"/>
              <a:cs typeface="+mn-cs"/>
            </a:rPr>
            <a:t>については、</a:t>
          </a:r>
          <a:r>
            <a:rPr kumimoji="1" lang="ja-JP" altLang="ja-JP" sz="1100">
              <a:solidFill>
                <a:schemeClr val="dk1"/>
              </a:solidFill>
              <a:latin typeface="ＭＳ Ｐゴシック" pitchFamily="50" charset="-128"/>
              <a:ea typeface="ＭＳ Ｐゴシック" pitchFamily="50" charset="-128"/>
              <a:cs typeface="+mn-cs"/>
            </a:rPr>
            <a:t>全体的に類似団体平均に近似している。類似団体や県内平均と比較して高いものは議会費、商工費、教育費が挙げられる。議会費は議員数が多いことが主な要因として考えられる。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商工費は</a:t>
          </a:r>
          <a:r>
            <a:rPr kumimoji="1" lang="ja-JP" altLang="en-US" sz="1100">
              <a:solidFill>
                <a:schemeClr val="dk1"/>
              </a:solidFill>
              <a:latin typeface="ＭＳ Ｐゴシック" pitchFamily="50" charset="-128"/>
              <a:ea typeface="ＭＳ Ｐゴシック" pitchFamily="50" charset="-128"/>
              <a:cs typeface="+mn-cs"/>
            </a:rPr>
            <a:t>平成２９年度に企業立地補助金がなかったこと</a:t>
          </a:r>
          <a:r>
            <a:rPr kumimoji="1" lang="ja-JP" altLang="ja-JP" sz="1100">
              <a:solidFill>
                <a:schemeClr val="dk1"/>
              </a:solidFill>
              <a:latin typeface="ＭＳ Ｐゴシック" pitchFamily="50" charset="-128"/>
              <a:ea typeface="ＭＳ Ｐゴシック" pitchFamily="50" charset="-128"/>
              <a:cs typeface="+mn-cs"/>
            </a:rPr>
            <a:t>により、前年度から減少しているが、</a:t>
          </a:r>
          <a:r>
            <a:rPr kumimoji="1" lang="ja-JP" altLang="en-US" sz="1100">
              <a:solidFill>
                <a:schemeClr val="dk1"/>
              </a:solidFill>
              <a:latin typeface="ＭＳ Ｐゴシック" pitchFamily="50" charset="-128"/>
              <a:ea typeface="ＭＳ Ｐゴシック" pitchFamily="50" charset="-128"/>
              <a:cs typeface="+mn-cs"/>
            </a:rPr>
            <a:t>他団体にはないアクアトムや赤レンガ倉庫の管理運営費</a:t>
          </a:r>
          <a:r>
            <a:rPr kumimoji="1" lang="ja-JP" altLang="ja-JP" sz="1100">
              <a:solidFill>
                <a:schemeClr val="dk1"/>
              </a:solidFill>
              <a:latin typeface="ＭＳ Ｐゴシック" pitchFamily="50" charset="-128"/>
              <a:ea typeface="ＭＳ Ｐゴシック" pitchFamily="50" charset="-128"/>
              <a:cs typeface="+mn-cs"/>
            </a:rPr>
            <a:t>により類似団体</a:t>
          </a:r>
          <a:r>
            <a:rPr kumimoji="1" lang="ja-JP" altLang="en-US" sz="1100">
              <a:solidFill>
                <a:schemeClr val="dk1"/>
              </a:solidFill>
              <a:latin typeface="ＭＳ Ｐゴシック" pitchFamily="50" charset="-128"/>
              <a:ea typeface="ＭＳ Ｐゴシック" pitchFamily="50" charset="-128"/>
              <a:cs typeface="+mn-cs"/>
            </a:rPr>
            <a:t>比が</a:t>
          </a:r>
          <a:r>
            <a:rPr kumimoji="1" lang="ja-JP" altLang="ja-JP" sz="1100">
              <a:solidFill>
                <a:schemeClr val="dk1"/>
              </a:solidFill>
              <a:latin typeface="ＭＳ Ｐゴシック" pitchFamily="50" charset="-128"/>
              <a:ea typeface="ＭＳ Ｐゴシック" pitchFamily="50" charset="-128"/>
              <a:cs typeface="+mn-cs"/>
            </a:rPr>
            <a:t>高くなっている。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平成２９年度の</a:t>
          </a:r>
          <a:r>
            <a:rPr kumimoji="1" lang="ja-JP" altLang="ja-JP" sz="1100">
              <a:solidFill>
                <a:schemeClr val="dk1"/>
              </a:solidFill>
              <a:latin typeface="ＭＳ Ｐゴシック" pitchFamily="50" charset="-128"/>
              <a:ea typeface="ＭＳ Ｐゴシック" pitchFamily="50" charset="-128"/>
              <a:cs typeface="+mn-cs"/>
            </a:rPr>
            <a:t>教育費は、</a:t>
          </a:r>
          <a:r>
            <a:rPr kumimoji="1" lang="ja-JP" altLang="en-US" sz="1100">
              <a:solidFill>
                <a:schemeClr val="dk1"/>
              </a:solidFill>
              <a:latin typeface="ＭＳ Ｐゴシック" pitchFamily="50" charset="-128"/>
              <a:ea typeface="ＭＳ Ｐゴシック" pitchFamily="50" charset="-128"/>
              <a:cs typeface="+mn-cs"/>
            </a:rPr>
            <a:t>国体開催に伴う準備経費や市立看護大学への施設整備補助金</a:t>
          </a:r>
          <a:r>
            <a:rPr kumimoji="1" lang="ja-JP" altLang="ja-JP" sz="1100">
              <a:solidFill>
                <a:schemeClr val="dk1"/>
              </a:solidFill>
              <a:latin typeface="ＭＳ Ｐゴシック" pitchFamily="50" charset="-128"/>
              <a:ea typeface="ＭＳ Ｐゴシック" pitchFamily="50" charset="-128"/>
              <a:cs typeface="+mn-cs"/>
            </a:rPr>
            <a:t>が主な要因として挙げられる。なお、労働費が高いのは、預託金が類似団体比</a:t>
          </a:r>
          <a:r>
            <a:rPr kumimoji="1" lang="ja-JP" altLang="en-US" sz="1100">
              <a:solidFill>
                <a:schemeClr val="dk1"/>
              </a:solidFill>
              <a:latin typeface="ＭＳ Ｐゴシック" pitchFamily="50" charset="-128"/>
              <a:ea typeface="ＭＳ Ｐゴシック" pitchFamily="50" charset="-128"/>
              <a:cs typeface="+mn-cs"/>
            </a:rPr>
            <a:t>より</a:t>
          </a:r>
          <a:r>
            <a:rPr kumimoji="1" lang="ja-JP" altLang="ja-JP" sz="1100">
              <a:solidFill>
                <a:schemeClr val="dk1"/>
              </a:solidFill>
              <a:latin typeface="ＭＳ Ｐゴシック" pitchFamily="50" charset="-128"/>
              <a:ea typeface="ＭＳ Ｐゴシック" pitchFamily="50" charset="-128"/>
              <a:cs typeface="+mn-cs"/>
            </a:rPr>
            <a:t>高いことが要因であり、</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実支出を伴わない経費であり特段の問題はない。</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類似団体平均を下回っている主な経費は、民生費と公債費であるが、扶助費の増加や大型建設事業の実施に伴い増加が見込まれており、全体的な圧縮が必要と考えられる。</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ＭＳ Ｐゴシック" pitchFamily="50" charset="-128"/>
              <a:ea typeface="ＭＳ Ｐゴシック" pitchFamily="50" charset="-128"/>
              <a:cs typeface="+mn-cs"/>
            </a:rPr>
            <a:t>実質収支については引き続き、ほぼ横ばいで黒字を維持している。</a:t>
          </a:r>
          <a:endParaRPr kumimoji="1" lang="en-US" altLang="ja-JP" sz="1100">
            <a:solidFill>
              <a:schemeClr val="dk1"/>
            </a:solidFill>
            <a:latin typeface="ＭＳ Ｐゴシック" pitchFamily="50" charset="-128"/>
            <a:ea typeface="ＭＳ Ｐゴシック" pitchFamily="50" charset="-128"/>
            <a:cs typeface="+mn-cs"/>
          </a:endParaRPr>
        </a:p>
        <a:p>
          <a:pPr fontAlgn="base"/>
          <a:r>
            <a:rPr kumimoji="1" lang="ja-JP" altLang="ja-JP" sz="1100">
              <a:solidFill>
                <a:schemeClr val="dk1"/>
              </a:solidFill>
              <a:latin typeface="ＭＳ Ｐゴシック" pitchFamily="50" charset="-128"/>
              <a:ea typeface="ＭＳ Ｐゴシック" pitchFamily="50" charset="-128"/>
              <a:cs typeface="+mn-cs"/>
            </a:rPr>
            <a:t>　平成２</a:t>
          </a:r>
          <a:r>
            <a:rPr kumimoji="1" lang="ja-JP" altLang="en-US" sz="1100">
              <a:solidFill>
                <a:schemeClr val="dk1"/>
              </a:solidFill>
              <a:latin typeface="ＭＳ Ｐゴシック" pitchFamily="50" charset="-128"/>
              <a:ea typeface="ＭＳ Ｐゴシック" pitchFamily="50" charset="-128"/>
              <a:cs typeface="+mn-cs"/>
            </a:rPr>
            <a:t>９</a:t>
          </a:r>
          <a:r>
            <a:rPr kumimoji="1" lang="ja-JP" altLang="ja-JP" sz="1100">
              <a:solidFill>
                <a:schemeClr val="dk1"/>
              </a:solidFill>
              <a:latin typeface="ＭＳ Ｐゴシック" pitchFamily="50" charset="-128"/>
              <a:ea typeface="ＭＳ Ｐゴシック" pitchFamily="50" charset="-128"/>
              <a:cs typeface="+mn-cs"/>
            </a:rPr>
            <a:t>年度決算においては税収の減等により、実質収支額が前年度比</a:t>
          </a:r>
          <a:r>
            <a:rPr kumimoji="1" lang="ja-JP" altLang="en-US" sz="1100">
              <a:solidFill>
                <a:schemeClr val="dk1"/>
              </a:solidFill>
              <a:latin typeface="ＭＳ Ｐゴシック" pitchFamily="50" charset="-128"/>
              <a:ea typeface="ＭＳ Ｐゴシック" pitchFamily="50" charset="-128"/>
              <a:cs typeface="+mn-cs"/>
            </a:rPr>
            <a:t>０</a:t>
          </a: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８</a:t>
          </a:r>
          <a:r>
            <a:rPr kumimoji="1" lang="ja-JP" altLang="ja-JP" sz="1100">
              <a:solidFill>
                <a:schemeClr val="dk1"/>
              </a:solidFill>
              <a:latin typeface="ＭＳ Ｐゴシック" pitchFamily="50" charset="-128"/>
              <a:ea typeface="ＭＳ Ｐゴシック" pitchFamily="50" charset="-128"/>
              <a:cs typeface="+mn-cs"/>
            </a:rPr>
            <a:t>億円の</a:t>
          </a:r>
          <a:r>
            <a:rPr kumimoji="1" lang="ja-JP" altLang="en-US" sz="1100">
              <a:solidFill>
                <a:schemeClr val="dk1"/>
              </a:solidFill>
              <a:latin typeface="ＭＳ Ｐゴシック" pitchFamily="50" charset="-128"/>
              <a:ea typeface="ＭＳ Ｐゴシック" pitchFamily="50" charset="-128"/>
              <a:cs typeface="+mn-cs"/>
            </a:rPr>
            <a:t>増</a:t>
          </a:r>
          <a:r>
            <a:rPr kumimoji="1" lang="ja-JP" altLang="ja-JP" sz="1100">
              <a:solidFill>
                <a:schemeClr val="dk1"/>
              </a:solidFill>
              <a:latin typeface="ＭＳ Ｐゴシック" pitchFamily="50" charset="-128"/>
              <a:ea typeface="ＭＳ Ｐゴシック" pitchFamily="50" charset="-128"/>
              <a:cs typeface="+mn-cs"/>
            </a:rPr>
            <a:t>、単年度収支が２</a:t>
          </a: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２</a:t>
          </a:r>
          <a:r>
            <a:rPr kumimoji="1" lang="ja-JP" altLang="ja-JP" sz="1100">
              <a:solidFill>
                <a:schemeClr val="dk1"/>
              </a:solidFill>
              <a:latin typeface="ＭＳ Ｐゴシック" pitchFamily="50" charset="-128"/>
              <a:ea typeface="ＭＳ Ｐゴシック" pitchFamily="50" charset="-128"/>
              <a:cs typeface="+mn-cs"/>
            </a:rPr>
            <a:t>億円の</a:t>
          </a:r>
          <a:r>
            <a:rPr kumimoji="1" lang="ja-JP" altLang="en-US" sz="1100">
              <a:solidFill>
                <a:schemeClr val="dk1"/>
              </a:solidFill>
              <a:latin typeface="ＭＳ Ｐゴシック" pitchFamily="50" charset="-128"/>
              <a:ea typeface="ＭＳ Ｐゴシック" pitchFamily="50" charset="-128"/>
              <a:cs typeface="+mn-cs"/>
            </a:rPr>
            <a:t>増</a:t>
          </a:r>
          <a:r>
            <a:rPr kumimoji="1" lang="ja-JP" altLang="ja-JP" sz="1100">
              <a:solidFill>
                <a:schemeClr val="dk1"/>
              </a:solidFill>
              <a:latin typeface="ＭＳ Ｐゴシック" pitchFamily="50" charset="-128"/>
              <a:ea typeface="ＭＳ Ｐゴシック" pitchFamily="50" charset="-128"/>
              <a:cs typeface="+mn-cs"/>
            </a:rPr>
            <a:t>、実質単年度収支が</a:t>
          </a:r>
          <a:r>
            <a:rPr kumimoji="1" lang="ja-JP" altLang="en-US" sz="1100">
              <a:solidFill>
                <a:schemeClr val="dk1"/>
              </a:solidFill>
              <a:latin typeface="ＭＳ Ｐゴシック" pitchFamily="50" charset="-128"/>
              <a:ea typeface="ＭＳ Ｐゴシック" pitchFamily="50" charset="-128"/>
              <a:cs typeface="+mn-cs"/>
            </a:rPr>
            <a:t>２</a:t>
          </a: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２</a:t>
          </a:r>
          <a:r>
            <a:rPr kumimoji="1" lang="ja-JP" altLang="ja-JP" sz="1100">
              <a:solidFill>
                <a:schemeClr val="dk1"/>
              </a:solidFill>
              <a:latin typeface="ＭＳ Ｐゴシック" pitchFamily="50" charset="-128"/>
              <a:ea typeface="ＭＳ Ｐゴシック" pitchFamily="50" charset="-128"/>
              <a:cs typeface="+mn-cs"/>
            </a:rPr>
            <a:t>億円の</a:t>
          </a:r>
          <a:r>
            <a:rPr kumimoji="1" lang="ja-JP" altLang="en-US" sz="1100">
              <a:solidFill>
                <a:schemeClr val="dk1"/>
              </a:solidFill>
              <a:latin typeface="ＭＳ Ｐゴシック" pitchFamily="50" charset="-128"/>
              <a:ea typeface="ＭＳ Ｐゴシック" pitchFamily="50" charset="-128"/>
              <a:cs typeface="+mn-cs"/>
            </a:rPr>
            <a:t>増となり</a:t>
          </a: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０</a:t>
          </a:r>
          <a:r>
            <a:rPr kumimoji="1" lang="en-US"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９</a:t>
          </a:r>
          <a:r>
            <a:rPr kumimoji="1" lang="ja-JP" altLang="ja-JP" sz="1100">
              <a:solidFill>
                <a:schemeClr val="dk1"/>
              </a:solidFill>
              <a:latin typeface="ＭＳ Ｐゴシック" pitchFamily="50" charset="-128"/>
              <a:ea typeface="ＭＳ Ｐゴシック" pitchFamily="50" charset="-128"/>
              <a:cs typeface="+mn-cs"/>
            </a:rPr>
            <a:t>億円の</a:t>
          </a:r>
          <a:r>
            <a:rPr kumimoji="1" lang="ja-JP" altLang="en-US" sz="1100">
              <a:solidFill>
                <a:schemeClr val="dk1"/>
              </a:solidFill>
              <a:latin typeface="ＭＳ Ｐゴシック" pitchFamily="50" charset="-128"/>
              <a:ea typeface="ＭＳ Ｐゴシック" pitchFamily="50" charset="-128"/>
              <a:cs typeface="+mn-cs"/>
            </a:rPr>
            <a:t>黒</a:t>
          </a:r>
          <a:r>
            <a:rPr kumimoji="1" lang="ja-JP" altLang="ja-JP" sz="1100">
              <a:solidFill>
                <a:schemeClr val="dk1"/>
              </a:solidFill>
              <a:latin typeface="ＭＳ Ｐゴシック" pitchFamily="50" charset="-128"/>
              <a:ea typeface="ＭＳ Ｐゴシック" pitchFamily="50" charset="-128"/>
              <a:cs typeface="+mn-cs"/>
            </a:rPr>
            <a:t>字となっている。実質単年度収支は、黒字と赤字が交互に生じる傾向がある。</a:t>
          </a:r>
          <a:endParaRPr lang="en-US" altLang="ja-JP" sz="1100" b="0" i="0" baseline="0">
            <a:solidFill>
              <a:schemeClr val="dk1"/>
            </a:solidFill>
            <a:latin typeface="ＭＳ Ｐゴシック" pitchFamily="50" charset="-128"/>
            <a:ea typeface="ＭＳ Ｐゴシック" pitchFamily="50" charset="-128"/>
            <a:cs typeface="+mn-cs"/>
          </a:endParaRPr>
        </a:p>
        <a:p>
          <a:r>
            <a:rPr kumimoji="1" lang="ja-JP" altLang="ja-JP" sz="1100" b="0" i="0" baseline="0">
              <a:solidFill>
                <a:schemeClr val="dk1"/>
              </a:solidFill>
              <a:latin typeface="ＭＳ Ｐゴシック" pitchFamily="50" charset="-128"/>
              <a:ea typeface="ＭＳ Ｐゴシック" pitchFamily="50" charset="-128"/>
              <a:cs typeface="+mn-cs"/>
            </a:rPr>
            <a:t>　</a:t>
          </a:r>
          <a:r>
            <a:rPr lang="ja-JP" altLang="ja-JP" sz="1100" baseline="0">
              <a:solidFill>
                <a:schemeClr val="dk1"/>
              </a:solidFill>
              <a:latin typeface="ＭＳ Ｐゴシック" pitchFamily="50" charset="-128"/>
              <a:ea typeface="ＭＳ Ｐゴシック" pitchFamily="50" charset="-128"/>
              <a:cs typeface="+mn-cs"/>
            </a:rPr>
            <a:t>財政調整基金残高は、標準財政規模比約２０％を一定の基準としている。</a:t>
          </a:r>
          <a:endParaRPr kumimoji="1" lang="ja-JP"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0" i="0" baseline="0">
              <a:solidFill>
                <a:schemeClr val="dk1"/>
              </a:solidFill>
              <a:latin typeface="ＭＳ Ｐゴシック" pitchFamily="50" charset="-128"/>
              <a:ea typeface="ＭＳ Ｐゴシック" pitchFamily="50" charset="-128"/>
              <a:cs typeface="+mn-cs"/>
            </a:rPr>
            <a:t>　平成２</a:t>
          </a:r>
          <a:r>
            <a:rPr lang="ja-JP" altLang="en-US" sz="1100" b="0" i="0" baseline="0">
              <a:solidFill>
                <a:schemeClr val="dk1"/>
              </a:solidFill>
              <a:latin typeface="ＭＳ Ｐゴシック" pitchFamily="50" charset="-128"/>
              <a:ea typeface="ＭＳ Ｐゴシック" pitchFamily="50" charset="-128"/>
              <a:cs typeface="+mn-cs"/>
            </a:rPr>
            <a:t>９</a:t>
          </a:r>
          <a:r>
            <a:rPr lang="ja-JP" altLang="ja-JP" sz="1100" b="0" i="0" baseline="0">
              <a:solidFill>
                <a:schemeClr val="dk1"/>
              </a:solidFill>
              <a:latin typeface="ＭＳ Ｐゴシック" pitchFamily="50" charset="-128"/>
              <a:ea typeface="ＭＳ Ｐゴシック" pitchFamily="50" charset="-128"/>
              <a:cs typeface="+mn-cs"/>
            </a:rPr>
            <a:t>年度においても、全会計で</a:t>
          </a:r>
          <a:r>
            <a:rPr lang="ja-JP" altLang="en-US" sz="1100" b="0" i="0" baseline="0">
              <a:solidFill>
                <a:schemeClr val="dk1"/>
              </a:solidFill>
              <a:latin typeface="ＭＳ Ｐゴシック" pitchFamily="50" charset="-128"/>
              <a:ea typeface="ＭＳ Ｐゴシック" pitchFamily="50" charset="-128"/>
              <a:cs typeface="+mn-cs"/>
            </a:rPr>
            <a:t>前年度から</a:t>
          </a:r>
          <a:r>
            <a:rPr lang="ja-JP" altLang="ja-JP" sz="1100" b="0" i="0" baseline="0">
              <a:solidFill>
                <a:schemeClr val="dk1"/>
              </a:solidFill>
              <a:latin typeface="ＭＳ Ｐゴシック" pitchFamily="50" charset="-128"/>
              <a:ea typeface="ＭＳ Ｐゴシック" pitchFamily="50" charset="-128"/>
              <a:cs typeface="+mn-cs"/>
            </a:rPr>
            <a:t>引き続き黒字を確保している。</a:t>
          </a:r>
          <a:endParaRPr lang="en-US" altLang="ja-JP" sz="1100" b="0" i="0" baseline="0">
            <a:solidFill>
              <a:schemeClr val="dk1"/>
            </a:solidFill>
            <a:latin typeface="ＭＳ Ｐゴシック" pitchFamily="50" charset="-128"/>
            <a:ea typeface="ＭＳ Ｐゴシック" pitchFamily="50" charset="-128"/>
            <a:cs typeface="+mn-cs"/>
          </a:endParaRPr>
        </a:p>
        <a:p>
          <a:pPr fontAlgn="base"/>
          <a:r>
            <a:rPr lang="ja-JP" altLang="ja-JP" sz="1100" b="0" i="0" baseline="0">
              <a:solidFill>
                <a:schemeClr val="dk1"/>
              </a:solidFill>
              <a:latin typeface="ＭＳ Ｐゴシック" pitchFamily="50" charset="-128"/>
              <a:ea typeface="ＭＳ Ｐゴシック" pitchFamily="50" charset="-128"/>
              <a:cs typeface="+mn-cs"/>
            </a:rPr>
            <a:t>　市立敦賀病院事業については、</a:t>
          </a:r>
          <a:r>
            <a:rPr lang="ja-JP" altLang="en-US" sz="1100" b="0" i="0" baseline="0">
              <a:solidFill>
                <a:schemeClr val="dk1"/>
              </a:solidFill>
              <a:latin typeface="ＭＳ Ｐゴシック" pitchFamily="50" charset="-128"/>
              <a:ea typeface="ＭＳ Ｐゴシック" pitchFamily="50" charset="-128"/>
              <a:cs typeface="+mn-cs"/>
            </a:rPr>
            <a:t>入院</a:t>
          </a:r>
          <a:r>
            <a:rPr lang="ja-JP" altLang="ja-JP" sz="1100" b="0" i="0" baseline="0">
              <a:solidFill>
                <a:schemeClr val="dk1"/>
              </a:solidFill>
              <a:latin typeface="ＭＳ Ｐゴシック" pitchFamily="50" charset="-128"/>
              <a:ea typeface="ＭＳ Ｐゴシック" pitchFamily="50" charset="-128"/>
              <a:cs typeface="+mn-cs"/>
            </a:rPr>
            <a:t>収益の</a:t>
          </a:r>
          <a:r>
            <a:rPr lang="ja-JP" altLang="en-US" sz="1100" b="0" i="0" baseline="0">
              <a:solidFill>
                <a:schemeClr val="dk1"/>
              </a:solidFill>
              <a:latin typeface="ＭＳ Ｐゴシック" pitchFamily="50" charset="-128"/>
              <a:ea typeface="ＭＳ Ｐゴシック" pitchFamily="50" charset="-128"/>
              <a:cs typeface="+mn-cs"/>
            </a:rPr>
            <a:t>増</a:t>
          </a:r>
          <a:r>
            <a:rPr lang="ja-JP" altLang="ja-JP" sz="1100" b="0" i="0" baseline="0">
              <a:solidFill>
                <a:schemeClr val="dk1"/>
              </a:solidFill>
              <a:latin typeface="ＭＳ Ｐゴシック" pitchFamily="50" charset="-128"/>
              <a:ea typeface="ＭＳ Ｐゴシック" pitchFamily="50" charset="-128"/>
              <a:cs typeface="+mn-cs"/>
            </a:rPr>
            <a:t>収により医業収益は</a:t>
          </a:r>
          <a:r>
            <a:rPr lang="ja-JP" altLang="en-US" sz="1100" b="0" i="0" baseline="0">
              <a:solidFill>
                <a:schemeClr val="dk1"/>
              </a:solidFill>
              <a:latin typeface="ＭＳ Ｐゴシック" pitchFamily="50" charset="-128"/>
              <a:ea typeface="ＭＳ Ｐゴシック" pitchFamily="50" charset="-128"/>
              <a:cs typeface="+mn-cs"/>
            </a:rPr>
            <a:t>増加</a:t>
          </a:r>
          <a:r>
            <a:rPr lang="ja-JP" altLang="ja-JP" sz="1100" b="0" i="0" baseline="0">
              <a:solidFill>
                <a:schemeClr val="dk1"/>
              </a:solidFill>
              <a:latin typeface="ＭＳ Ｐゴシック" pitchFamily="50" charset="-128"/>
              <a:ea typeface="ＭＳ Ｐゴシック" pitchFamily="50" charset="-128"/>
              <a:cs typeface="+mn-cs"/>
            </a:rPr>
            <a:t>したが、</a:t>
          </a:r>
          <a:r>
            <a:rPr lang="ja-JP" altLang="en-US" sz="1100" b="0" i="0" baseline="0">
              <a:solidFill>
                <a:schemeClr val="dk1"/>
              </a:solidFill>
              <a:latin typeface="ＭＳ Ｐゴシック" pitchFamily="50" charset="-128"/>
              <a:ea typeface="ＭＳ Ｐゴシック" pitchFamily="50" charset="-128"/>
              <a:cs typeface="+mn-cs"/>
            </a:rPr>
            <a:t>職員給与費</a:t>
          </a:r>
          <a:r>
            <a:rPr lang="ja-JP" altLang="ja-JP" sz="1100" b="0" i="0" baseline="0">
              <a:solidFill>
                <a:schemeClr val="dk1"/>
              </a:solidFill>
              <a:latin typeface="ＭＳ Ｐゴシック" pitchFamily="50" charset="-128"/>
              <a:ea typeface="ＭＳ Ｐゴシック" pitchFamily="50" charset="-128"/>
              <a:cs typeface="+mn-cs"/>
            </a:rPr>
            <a:t>の</a:t>
          </a:r>
          <a:r>
            <a:rPr lang="ja-JP" altLang="en-US" sz="1100" b="0" i="0" baseline="0">
              <a:solidFill>
                <a:schemeClr val="dk1"/>
              </a:solidFill>
              <a:latin typeface="ＭＳ Ｐゴシック" pitchFamily="50" charset="-128"/>
              <a:ea typeface="ＭＳ Ｐゴシック" pitchFamily="50" charset="-128"/>
              <a:cs typeface="+mn-cs"/>
            </a:rPr>
            <a:t>増</a:t>
          </a:r>
          <a:r>
            <a:rPr lang="ja-JP" altLang="ja-JP" sz="1100" b="0" i="0" baseline="0">
              <a:solidFill>
                <a:schemeClr val="dk1"/>
              </a:solidFill>
              <a:latin typeface="ＭＳ Ｐゴシック" pitchFamily="50" charset="-128"/>
              <a:ea typeface="ＭＳ Ｐゴシック" pitchFamily="50" charset="-128"/>
              <a:cs typeface="+mn-cs"/>
            </a:rPr>
            <a:t>等により医業費用</a:t>
          </a:r>
          <a:r>
            <a:rPr lang="ja-JP" altLang="en-US" sz="1100" b="0" i="0" baseline="0">
              <a:solidFill>
                <a:schemeClr val="dk1"/>
              </a:solidFill>
              <a:latin typeface="ＭＳ Ｐゴシック" pitchFamily="50" charset="-128"/>
              <a:ea typeface="ＭＳ Ｐゴシック" pitchFamily="50" charset="-128"/>
              <a:cs typeface="+mn-cs"/>
            </a:rPr>
            <a:t>が大幅に増加</a:t>
          </a:r>
          <a:r>
            <a:rPr lang="ja-JP" altLang="ja-JP" sz="1100" b="0" i="0" baseline="0">
              <a:solidFill>
                <a:schemeClr val="dk1"/>
              </a:solidFill>
              <a:latin typeface="ＭＳ Ｐゴシック" pitchFamily="50" charset="-128"/>
              <a:ea typeface="ＭＳ Ｐゴシック" pitchFamily="50" charset="-128"/>
              <a:cs typeface="+mn-cs"/>
            </a:rPr>
            <a:t>したことから、経常利益は</a:t>
          </a:r>
          <a:r>
            <a:rPr lang="ja-JP" altLang="en-US" sz="1100" b="0" i="0" baseline="0">
              <a:solidFill>
                <a:schemeClr val="dk1"/>
              </a:solidFill>
              <a:latin typeface="ＭＳ Ｐゴシック" pitchFamily="50" charset="-128"/>
              <a:ea typeface="ＭＳ Ｐゴシック" pitchFamily="50" charset="-128"/>
              <a:cs typeface="+mn-cs"/>
            </a:rPr>
            <a:t>１</a:t>
          </a:r>
          <a:r>
            <a:rPr lang="en-US"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４</a:t>
          </a:r>
          <a:r>
            <a:rPr lang="ja-JP" altLang="ja-JP" sz="1100" b="0" i="0" baseline="0">
              <a:solidFill>
                <a:schemeClr val="dk1"/>
              </a:solidFill>
              <a:latin typeface="ＭＳ Ｐゴシック" pitchFamily="50" charset="-128"/>
              <a:ea typeface="ＭＳ Ｐゴシック" pitchFamily="50" charset="-128"/>
              <a:cs typeface="+mn-cs"/>
            </a:rPr>
            <a:t>億円と前年度比△</a:t>
          </a:r>
          <a:r>
            <a:rPr lang="ja-JP" altLang="en-US" sz="1100" b="0" i="0" baseline="0">
              <a:solidFill>
                <a:schemeClr val="dk1"/>
              </a:solidFill>
              <a:latin typeface="ＭＳ Ｐゴシック" pitchFamily="50" charset="-128"/>
              <a:ea typeface="ＭＳ Ｐゴシック" pitchFamily="50" charset="-128"/>
              <a:cs typeface="+mn-cs"/>
            </a:rPr>
            <a:t>１</a:t>
          </a:r>
          <a:r>
            <a:rPr lang="en-US" altLang="ja-JP" sz="1100" b="0" i="0" baseline="0">
              <a:solidFill>
                <a:schemeClr val="dk1"/>
              </a:solidFill>
              <a:latin typeface="ＭＳ Ｐゴシック" pitchFamily="50" charset="-128"/>
              <a:ea typeface="ＭＳ Ｐゴシック" pitchFamily="50" charset="-128"/>
              <a:cs typeface="+mn-cs"/>
            </a:rPr>
            <a:t>.</a:t>
          </a:r>
          <a:r>
            <a:rPr lang="ja-JP" altLang="ja-JP" sz="1100" b="0" i="0" baseline="0">
              <a:solidFill>
                <a:schemeClr val="dk1"/>
              </a:solidFill>
              <a:latin typeface="ＭＳ Ｐゴシック" pitchFamily="50" charset="-128"/>
              <a:ea typeface="ＭＳ Ｐゴシック" pitchFamily="50" charset="-128"/>
              <a:cs typeface="+mn-cs"/>
            </a:rPr>
            <a:t>２億円となった。特別利益が０</a:t>
          </a:r>
          <a:r>
            <a:rPr lang="en-US"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１</a:t>
          </a:r>
          <a:r>
            <a:rPr lang="ja-JP" altLang="ja-JP" sz="1100" b="0" i="0" baseline="0">
              <a:solidFill>
                <a:schemeClr val="dk1"/>
              </a:solidFill>
              <a:latin typeface="ＭＳ Ｐゴシック" pitchFamily="50" charset="-128"/>
              <a:ea typeface="ＭＳ Ｐゴシック" pitchFamily="50" charset="-128"/>
              <a:cs typeface="+mn-cs"/>
            </a:rPr>
            <a:t>億円あったこ</a:t>
          </a:r>
          <a:r>
            <a:rPr lang="ja-JP" altLang="en-US" sz="1100" b="0" i="0" baseline="0">
              <a:solidFill>
                <a:schemeClr val="dk1"/>
              </a:solidFill>
              <a:latin typeface="ＭＳ Ｐゴシック" pitchFamily="50" charset="-128"/>
              <a:ea typeface="ＭＳ Ｐゴシック" pitchFamily="50" charset="-128"/>
              <a:cs typeface="+mn-cs"/>
            </a:rPr>
            <a:t>と</a:t>
          </a:r>
          <a:r>
            <a:rPr lang="ja-JP" altLang="ja-JP" sz="1100" b="0" i="0" baseline="0">
              <a:solidFill>
                <a:schemeClr val="dk1"/>
              </a:solidFill>
              <a:latin typeface="ＭＳ Ｐゴシック" pitchFamily="50" charset="-128"/>
              <a:ea typeface="ＭＳ Ｐゴシック" pitchFamily="50" charset="-128"/>
              <a:cs typeface="+mn-cs"/>
            </a:rPr>
            <a:t>から、当年度純利益は</a:t>
          </a:r>
          <a:r>
            <a:rPr lang="ja-JP" altLang="en-US" sz="1100" b="0" i="0" baseline="0">
              <a:solidFill>
                <a:schemeClr val="dk1"/>
              </a:solidFill>
              <a:latin typeface="ＭＳ Ｐゴシック" pitchFamily="50" charset="-128"/>
              <a:ea typeface="ＭＳ Ｐゴシック" pitchFamily="50" charset="-128"/>
              <a:cs typeface="+mn-cs"/>
            </a:rPr>
            <a:t>１</a:t>
          </a:r>
          <a:r>
            <a:rPr lang="en-US"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２</a:t>
          </a:r>
          <a:r>
            <a:rPr lang="ja-JP" altLang="ja-JP" sz="1100" b="0" i="0" baseline="0">
              <a:solidFill>
                <a:schemeClr val="dk1"/>
              </a:solidFill>
              <a:latin typeface="ＭＳ Ｐゴシック" pitchFamily="50" charset="-128"/>
              <a:ea typeface="ＭＳ Ｐゴシック" pitchFamily="50" charset="-128"/>
              <a:cs typeface="+mn-cs"/>
            </a:rPr>
            <a:t>億円と前年度比</a:t>
          </a:r>
          <a:r>
            <a:rPr lang="ja-JP" altLang="en-US" sz="1100" b="0" i="0" baseline="0">
              <a:solidFill>
                <a:schemeClr val="dk1"/>
              </a:solidFill>
              <a:latin typeface="ＭＳ Ｐゴシック" pitchFamily="50" charset="-128"/>
              <a:ea typeface="ＭＳ Ｐゴシック" pitchFamily="50" charset="-128"/>
              <a:cs typeface="+mn-cs"/>
            </a:rPr>
            <a:t>１</a:t>
          </a:r>
          <a:r>
            <a:rPr lang="en-US" altLang="ja-JP" sz="1100" b="0" i="0" baseline="0">
              <a:solidFill>
                <a:schemeClr val="dk1"/>
              </a:solidFill>
              <a:latin typeface="ＭＳ Ｐゴシック" pitchFamily="50" charset="-128"/>
              <a:ea typeface="ＭＳ Ｐゴシック" pitchFamily="50" charset="-128"/>
              <a:cs typeface="+mn-cs"/>
            </a:rPr>
            <a:t>.</a:t>
          </a:r>
          <a:r>
            <a:rPr lang="ja-JP" altLang="en-US" sz="1100" b="0" i="0" baseline="0">
              <a:solidFill>
                <a:schemeClr val="dk1"/>
              </a:solidFill>
              <a:latin typeface="ＭＳ Ｐゴシック" pitchFamily="50" charset="-128"/>
              <a:ea typeface="ＭＳ Ｐゴシック" pitchFamily="50" charset="-128"/>
              <a:cs typeface="+mn-cs"/>
            </a:rPr>
            <a:t>７</a:t>
          </a:r>
          <a:r>
            <a:rPr lang="ja-JP" altLang="ja-JP" sz="1100" b="0" i="0" baseline="0">
              <a:solidFill>
                <a:schemeClr val="dk1"/>
              </a:solidFill>
              <a:latin typeface="ＭＳ Ｐゴシック" pitchFamily="50" charset="-128"/>
              <a:ea typeface="ＭＳ Ｐゴシック" pitchFamily="50" charset="-128"/>
              <a:cs typeface="+mn-cs"/>
            </a:rPr>
            <a:t>億円</a:t>
          </a:r>
          <a:r>
            <a:rPr lang="ja-JP" altLang="en-US" sz="1100" b="0" i="0" baseline="0">
              <a:solidFill>
                <a:schemeClr val="dk1"/>
              </a:solidFill>
              <a:latin typeface="ＭＳ Ｐゴシック" pitchFamily="50" charset="-128"/>
              <a:ea typeface="ＭＳ Ｐゴシック" pitchFamily="50" charset="-128"/>
              <a:cs typeface="+mn-cs"/>
            </a:rPr>
            <a:t>の減となった。</a:t>
          </a:r>
          <a:endParaRPr lang="en-US" altLang="ja-JP" sz="1100" b="0" i="0" baseline="0">
            <a:solidFill>
              <a:schemeClr val="dk1"/>
            </a:solidFill>
            <a:latin typeface="ＭＳ Ｐゴシック" pitchFamily="50" charset="-128"/>
            <a:ea typeface="ＭＳ Ｐゴシック" pitchFamily="50" charset="-128"/>
            <a:cs typeface="+mn-cs"/>
          </a:endParaRPr>
        </a:p>
        <a:p>
          <a:pPr fontAlgn="base"/>
          <a:r>
            <a:rPr lang="ja-JP" altLang="en-US" sz="1100" b="0" i="0" baseline="0">
              <a:solidFill>
                <a:schemeClr val="dk1"/>
              </a:solidFill>
              <a:latin typeface="ＭＳ Ｐゴシック" pitchFamily="50" charset="-128"/>
              <a:ea typeface="ＭＳ Ｐゴシック" pitchFamily="50" charset="-128"/>
              <a:cs typeface="+mn-cs"/>
            </a:rPr>
            <a:t>　</a:t>
          </a:r>
          <a:r>
            <a:rPr lang="ja-JP" altLang="ja-JP" sz="1100" b="0" i="0" baseline="0">
              <a:solidFill>
                <a:schemeClr val="dk1"/>
              </a:solidFill>
              <a:latin typeface="ＭＳ Ｐゴシック" pitchFamily="50" charset="-128"/>
              <a:ea typeface="ＭＳ Ｐゴシック" pitchFamily="50" charset="-128"/>
              <a:cs typeface="+mn-cs"/>
            </a:rPr>
            <a:t>水道事業</a:t>
          </a:r>
          <a:r>
            <a:rPr lang="ja-JP" altLang="en-US" sz="1100" b="0" i="0" baseline="0">
              <a:solidFill>
                <a:schemeClr val="dk1"/>
              </a:solidFill>
              <a:latin typeface="ＭＳ Ｐゴシック" pitchFamily="50" charset="-128"/>
              <a:ea typeface="ＭＳ Ｐゴシック" pitchFamily="50" charset="-128"/>
              <a:cs typeface="+mn-cs"/>
            </a:rPr>
            <a:t>等の</a:t>
          </a:r>
          <a:r>
            <a:rPr kumimoji="1" lang="ja-JP" altLang="ja-JP" sz="1100" b="0" i="0" baseline="0">
              <a:solidFill>
                <a:schemeClr val="dk1"/>
              </a:solidFill>
              <a:latin typeface="ＭＳ Ｐゴシック" pitchFamily="50" charset="-128"/>
              <a:ea typeface="ＭＳ Ｐゴシック" pitchFamily="50" charset="-128"/>
              <a:cs typeface="+mn-cs"/>
            </a:rPr>
            <a:t>他の会計においては、概ね横</a:t>
          </a:r>
          <a:r>
            <a:rPr kumimoji="1" lang="ja-JP" altLang="en-US" sz="1100" b="0" i="0" baseline="0">
              <a:solidFill>
                <a:schemeClr val="dk1"/>
              </a:solidFill>
              <a:latin typeface="ＭＳ Ｐゴシック" pitchFamily="50" charset="-128"/>
              <a:ea typeface="ＭＳ Ｐゴシック" pitchFamily="50" charset="-128"/>
              <a:cs typeface="+mn-cs"/>
            </a:rPr>
            <a:t>ばいで推移して</a:t>
          </a:r>
          <a:r>
            <a:rPr kumimoji="1" lang="ja-JP" altLang="ja-JP" sz="1100" b="0" i="0" baseline="0">
              <a:solidFill>
                <a:schemeClr val="dk1"/>
              </a:solidFill>
              <a:latin typeface="ＭＳ Ｐゴシック" pitchFamily="50" charset="-128"/>
              <a:ea typeface="ＭＳ Ｐゴシック" pitchFamily="50" charset="-128"/>
              <a:cs typeface="+mn-cs"/>
            </a:rPr>
            <a:t>いる</a:t>
          </a:r>
          <a:r>
            <a:rPr kumimoji="1" lang="ja-JP" altLang="en-US" sz="1100" b="0" i="0" baseline="0">
              <a:solidFill>
                <a:schemeClr val="dk1"/>
              </a:solidFill>
              <a:latin typeface="ＭＳ Ｐゴシック" pitchFamily="50" charset="-128"/>
              <a:ea typeface="ＭＳ Ｐゴシック" pitchFamily="50" charset="-128"/>
              <a:cs typeface="+mn-cs"/>
            </a:rPr>
            <a:t>。</a:t>
          </a:r>
          <a:endParaRPr kumimoji="1" lang="en-US" altLang="ja-JP" sz="1100" b="0" i="0" baseline="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28717509</v>
      </c>
      <c r="BO4" s="410"/>
      <c r="BP4" s="410"/>
      <c r="BQ4" s="410"/>
      <c r="BR4" s="410"/>
      <c r="BS4" s="410"/>
      <c r="BT4" s="410"/>
      <c r="BU4" s="411"/>
      <c r="BV4" s="409">
        <v>28626513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9.1999999999999993</v>
      </c>
      <c r="CU4" s="416"/>
      <c r="CV4" s="416"/>
      <c r="CW4" s="416"/>
      <c r="CX4" s="416"/>
      <c r="CY4" s="416"/>
      <c r="CZ4" s="416"/>
      <c r="DA4" s="417"/>
      <c r="DB4" s="415">
        <v>8.6999999999999993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27134222</v>
      </c>
      <c r="BO5" s="447"/>
      <c r="BP5" s="447"/>
      <c r="BQ5" s="447"/>
      <c r="BR5" s="447"/>
      <c r="BS5" s="447"/>
      <c r="BT5" s="447"/>
      <c r="BU5" s="448"/>
      <c r="BV5" s="446">
        <v>27062647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92.9</v>
      </c>
      <c r="CU5" s="444"/>
      <c r="CV5" s="444"/>
      <c r="CW5" s="444"/>
      <c r="CX5" s="444"/>
      <c r="CY5" s="444"/>
      <c r="CZ5" s="444"/>
      <c r="DA5" s="445"/>
      <c r="DB5" s="443">
        <v>91.9</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1583287</v>
      </c>
      <c r="BO6" s="447"/>
      <c r="BP6" s="447"/>
      <c r="BQ6" s="447"/>
      <c r="BR6" s="447"/>
      <c r="BS6" s="447"/>
      <c r="BT6" s="447"/>
      <c r="BU6" s="448"/>
      <c r="BV6" s="446">
        <v>1563866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98.7</v>
      </c>
      <c r="CU6" s="484"/>
      <c r="CV6" s="484"/>
      <c r="CW6" s="484"/>
      <c r="CX6" s="484"/>
      <c r="CY6" s="484"/>
      <c r="CZ6" s="484"/>
      <c r="DA6" s="485"/>
      <c r="DB6" s="483">
        <v>97.3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113270</v>
      </c>
      <c r="BO7" s="447"/>
      <c r="BP7" s="447"/>
      <c r="BQ7" s="447"/>
      <c r="BR7" s="447"/>
      <c r="BS7" s="447"/>
      <c r="BT7" s="447"/>
      <c r="BU7" s="448"/>
      <c r="BV7" s="446">
        <v>178963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15931159</v>
      </c>
      <c r="CU7" s="447"/>
      <c r="CV7" s="447"/>
      <c r="CW7" s="447"/>
      <c r="CX7" s="447"/>
      <c r="CY7" s="447"/>
      <c r="CZ7" s="447"/>
      <c r="DA7" s="448"/>
      <c r="DB7" s="446">
        <v>15914651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1470017</v>
      </c>
      <c r="BO8" s="447"/>
      <c r="BP8" s="447"/>
      <c r="BQ8" s="447"/>
      <c r="BR8" s="447"/>
      <c r="BS8" s="447"/>
      <c r="BT8" s="447"/>
      <c r="BU8" s="448"/>
      <c r="BV8" s="446">
        <v>1384903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0.95</v>
      </c>
      <c r="CU8" s="487"/>
      <c r="CV8" s="487"/>
      <c r="CW8" s="487"/>
      <c r="CX8" s="487"/>
      <c r="CY8" s="487"/>
      <c r="CZ8" s="487"/>
      <c r="DA8" s="488"/>
      <c r="DB8" s="486">
        <v>0.97</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66165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85114</v>
      </c>
      <c r="BO9" s="447"/>
      <c r="BP9" s="447"/>
      <c r="BQ9" s="447"/>
      <c r="BR9" s="447"/>
      <c r="BS9" s="447"/>
      <c r="BT9" s="447"/>
      <c r="BU9" s="448"/>
      <c r="BV9" s="446">
        <v>-134342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8.6</v>
      </c>
      <c r="CU9" s="444"/>
      <c r="CV9" s="444"/>
      <c r="CW9" s="444"/>
      <c r="CX9" s="444"/>
      <c r="CY9" s="444"/>
      <c r="CZ9" s="444"/>
      <c r="DA9" s="445"/>
      <c r="DB9" s="443">
        <v>8.6999999999999993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67760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2757</v>
      </c>
      <c r="BO10" s="447"/>
      <c r="BP10" s="447"/>
      <c r="BQ10" s="447"/>
      <c r="BR10" s="447"/>
      <c r="BS10" s="447"/>
      <c r="BT10" s="447"/>
      <c r="BU10" s="448"/>
      <c r="BV10" s="446">
        <v>2997</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95</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66558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65746</v>
      </c>
      <c r="S13" s="528"/>
      <c r="T13" s="528"/>
      <c r="U13" s="528"/>
      <c r="V13" s="529"/>
      <c r="W13" s="462" t="s">
        <v>133</v>
      </c>
      <c r="X13" s="463"/>
      <c r="Y13" s="463"/>
      <c r="Z13" s="463"/>
      <c r="AA13" s="463"/>
      <c r="AB13" s="453"/>
      <c r="AC13" s="497">
        <v>615</v>
      </c>
      <c r="AD13" s="498"/>
      <c r="AE13" s="498"/>
      <c r="AF13" s="498"/>
      <c r="AG13" s="537"/>
      <c r="AH13" s="497">
        <v>727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87871</v>
      </c>
      <c r="BO13" s="447"/>
      <c r="BP13" s="447"/>
      <c r="BQ13" s="447"/>
      <c r="BR13" s="447"/>
      <c r="BS13" s="447"/>
      <c r="BT13" s="447"/>
      <c r="BU13" s="448"/>
      <c r="BV13" s="446">
        <v>-131345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6.3</v>
      </c>
      <c r="CU13" s="444"/>
      <c r="CV13" s="444"/>
      <c r="CW13" s="444"/>
      <c r="CX13" s="444"/>
      <c r="CY13" s="444"/>
      <c r="CZ13" s="444"/>
      <c r="DA13" s="445"/>
      <c r="DB13" s="443">
        <v>7.3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66905</v>
      </c>
      <c r="S14" s="528"/>
      <c r="T14" s="528"/>
      <c r="U14" s="528"/>
      <c r="V14" s="529"/>
      <c r="W14" s="436"/>
      <c r="X14" s="437"/>
      <c r="Y14" s="437"/>
      <c r="Z14" s="437"/>
      <c r="AA14" s="437"/>
      <c r="AB14" s="426"/>
      <c r="AC14" s="530">
        <v>1.9</v>
      </c>
      <c r="AD14" s="531"/>
      <c r="AE14" s="531"/>
      <c r="AF14" s="531"/>
      <c r="AG14" s="532"/>
      <c r="AH14" s="530">
        <v>2.2000000000000002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6.1</v>
      </c>
      <c r="CU14" s="542"/>
      <c r="CV14" s="542"/>
      <c r="CW14" s="542"/>
      <c r="CX14" s="542"/>
      <c r="CY14" s="542"/>
      <c r="CZ14" s="542"/>
      <c r="DA14" s="543"/>
      <c r="DB14" s="541">
        <v>9.8000000000000007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66117</v>
      </c>
      <c r="S15" s="528"/>
      <c r="T15" s="528"/>
      <c r="U15" s="528"/>
      <c r="V15" s="529"/>
      <c r="W15" s="462" t="s">
        <v>141</v>
      </c>
      <c r="X15" s="463"/>
      <c r="Y15" s="463"/>
      <c r="Z15" s="463"/>
      <c r="AA15" s="463"/>
      <c r="AB15" s="453"/>
      <c r="AC15" s="497">
        <v>8759</v>
      </c>
      <c r="AD15" s="498"/>
      <c r="AE15" s="498"/>
      <c r="AF15" s="498"/>
      <c r="AG15" s="537"/>
      <c r="AH15" s="497">
        <v>9595</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10858094</v>
      </c>
      <c r="BO15" s="410"/>
      <c r="BP15" s="410"/>
      <c r="BQ15" s="410"/>
      <c r="BR15" s="410"/>
      <c r="BS15" s="410"/>
      <c r="BT15" s="410"/>
      <c r="BU15" s="411"/>
      <c r="BV15" s="409">
        <v>11245897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27.1</v>
      </c>
      <c r="AD16" s="531"/>
      <c r="AE16" s="531"/>
      <c r="AF16" s="531"/>
      <c r="AG16" s="532"/>
      <c r="AH16" s="530">
        <v>28.9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11549533</v>
      </c>
      <c r="BO16" s="447"/>
      <c r="BP16" s="447"/>
      <c r="BQ16" s="447"/>
      <c r="BR16" s="447"/>
      <c r="BS16" s="447"/>
      <c r="BT16" s="447"/>
      <c r="BU16" s="448"/>
      <c r="BV16" s="446">
        <v>11749596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22957</v>
      </c>
      <c r="AD17" s="498"/>
      <c r="AE17" s="498"/>
      <c r="AF17" s="498"/>
      <c r="AG17" s="537"/>
      <c r="AH17" s="497">
        <v>22893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14020290</v>
      </c>
      <c r="BO17" s="447"/>
      <c r="BP17" s="447"/>
      <c r="BQ17" s="447"/>
      <c r="BR17" s="447"/>
      <c r="BS17" s="447"/>
      <c r="BT17" s="447"/>
      <c r="BU17" s="448"/>
      <c r="BV17" s="446">
        <v>14520507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251.41</v>
      </c>
      <c r="M18" s="559"/>
      <c r="N18" s="559"/>
      <c r="O18" s="559"/>
      <c r="P18" s="559"/>
      <c r="Q18" s="559"/>
      <c r="R18" s="560"/>
      <c r="S18" s="560"/>
      <c r="T18" s="560"/>
      <c r="U18" s="560"/>
      <c r="V18" s="561"/>
      <c r="W18" s="464"/>
      <c r="X18" s="465"/>
      <c r="Y18" s="465"/>
      <c r="Z18" s="465"/>
      <c r="AA18" s="465"/>
      <c r="AB18" s="456"/>
      <c r="AC18" s="562">
        <v>71</v>
      </c>
      <c r="AD18" s="563"/>
      <c r="AE18" s="563"/>
      <c r="AF18" s="563"/>
      <c r="AG18" s="564"/>
      <c r="AH18" s="562">
        <v>68.900000000000006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14891490</v>
      </c>
      <c r="BO18" s="447"/>
      <c r="BP18" s="447"/>
      <c r="BQ18" s="447"/>
      <c r="BR18" s="447"/>
      <c r="BS18" s="447"/>
      <c r="BT18" s="447"/>
      <c r="BU18" s="448"/>
      <c r="BV18" s="446">
        <v>14727083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263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20554392</v>
      </c>
      <c r="BO19" s="447"/>
      <c r="BP19" s="447"/>
      <c r="BQ19" s="447"/>
      <c r="BR19" s="447"/>
      <c r="BS19" s="447"/>
      <c r="BT19" s="447"/>
      <c r="BU19" s="448"/>
      <c r="BV19" s="446">
        <v>20764773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26545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20260991</v>
      </c>
      <c r="BO23" s="447"/>
      <c r="BP23" s="447"/>
      <c r="BQ23" s="447"/>
      <c r="BR23" s="447"/>
      <c r="BS23" s="447"/>
      <c r="BT23" s="447"/>
      <c r="BU23" s="448"/>
      <c r="BV23" s="446">
        <v>20133095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9200</v>
      </c>
      <c r="R24" s="498"/>
      <c r="S24" s="498"/>
      <c r="T24" s="498"/>
      <c r="U24" s="498"/>
      <c r="V24" s="537"/>
      <c r="W24" s="596"/>
      <c r="X24" s="584"/>
      <c r="Y24" s="585"/>
      <c r="Z24" s="496" t="s">
        <v>165</v>
      </c>
      <c r="AA24" s="476"/>
      <c r="AB24" s="476"/>
      <c r="AC24" s="476"/>
      <c r="AD24" s="476"/>
      <c r="AE24" s="476"/>
      <c r="AF24" s="476"/>
      <c r="AG24" s="477"/>
      <c r="AH24" s="497">
        <v>491</v>
      </c>
      <c r="AI24" s="498"/>
      <c r="AJ24" s="498"/>
      <c r="AK24" s="498"/>
      <c r="AL24" s="537"/>
      <c r="AM24" s="497">
        <v>1316371</v>
      </c>
      <c r="AN24" s="498"/>
      <c r="AO24" s="498"/>
      <c r="AP24" s="498"/>
      <c r="AQ24" s="498"/>
      <c r="AR24" s="537"/>
      <c r="AS24" s="497">
        <v>2681</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13058876</v>
      </c>
      <c r="BO24" s="447"/>
      <c r="BP24" s="447"/>
      <c r="BQ24" s="447"/>
      <c r="BR24" s="447"/>
      <c r="BS24" s="447"/>
      <c r="BT24" s="447"/>
      <c r="BU24" s="448"/>
      <c r="BV24" s="446">
        <v>12929236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2</v>
      </c>
      <c r="M25" s="498"/>
      <c r="N25" s="498"/>
      <c r="O25" s="498"/>
      <c r="P25" s="537"/>
      <c r="Q25" s="497">
        <v>7600</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169</v>
      </c>
      <c r="AN25" s="498"/>
      <c r="AO25" s="498"/>
      <c r="AP25" s="498"/>
      <c r="AQ25" s="498"/>
      <c r="AR25" s="537"/>
      <c r="AS25" s="497" t="s">
        <v>131</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731457</v>
      </c>
      <c r="BO25" s="410"/>
      <c r="BP25" s="410"/>
      <c r="BQ25" s="410"/>
      <c r="BR25" s="410"/>
      <c r="BS25" s="410"/>
      <c r="BT25" s="410"/>
      <c r="BU25" s="411"/>
      <c r="BV25" s="409">
        <v>810393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6380</v>
      </c>
      <c r="R26" s="498"/>
      <c r="S26" s="498"/>
      <c r="T26" s="498"/>
      <c r="U26" s="498"/>
      <c r="V26" s="537"/>
      <c r="W26" s="596"/>
      <c r="X26" s="584"/>
      <c r="Y26" s="585"/>
      <c r="Z26" s="496" t="s">
        <v>172</v>
      </c>
      <c r="AA26" s="606"/>
      <c r="AB26" s="606"/>
      <c r="AC26" s="606"/>
      <c r="AD26" s="606"/>
      <c r="AE26" s="606"/>
      <c r="AF26" s="606"/>
      <c r="AG26" s="607"/>
      <c r="AH26" s="497">
        <v>24</v>
      </c>
      <c r="AI26" s="498"/>
      <c r="AJ26" s="498"/>
      <c r="AK26" s="498"/>
      <c r="AL26" s="537"/>
      <c r="AM26" s="497">
        <v>67512</v>
      </c>
      <c r="AN26" s="498"/>
      <c r="AO26" s="498"/>
      <c r="AP26" s="498"/>
      <c r="AQ26" s="498"/>
      <c r="AR26" s="537"/>
      <c r="AS26" s="497">
        <v>2813</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4900</v>
      </c>
      <c r="R27" s="498"/>
      <c r="S27" s="498"/>
      <c r="T27" s="498"/>
      <c r="U27" s="498"/>
      <c r="V27" s="537"/>
      <c r="W27" s="596"/>
      <c r="X27" s="584"/>
      <c r="Y27" s="585"/>
      <c r="Z27" s="496" t="s">
        <v>175</v>
      </c>
      <c r="AA27" s="476"/>
      <c r="AB27" s="476"/>
      <c r="AC27" s="476"/>
      <c r="AD27" s="476"/>
      <c r="AE27" s="476"/>
      <c r="AF27" s="476"/>
      <c r="AG27" s="477"/>
      <c r="AH27" s="497">
        <v>11</v>
      </c>
      <c r="AI27" s="498"/>
      <c r="AJ27" s="498"/>
      <c r="AK27" s="498"/>
      <c r="AL27" s="537"/>
      <c r="AM27" s="497">
        <v>27654</v>
      </c>
      <c r="AN27" s="498"/>
      <c r="AO27" s="498"/>
      <c r="AP27" s="498"/>
      <c r="AQ27" s="498"/>
      <c r="AR27" s="537"/>
      <c r="AS27" s="497">
        <v>2514</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1801900</v>
      </c>
      <c r="BO27" s="620"/>
      <c r="BP27" s="620"/>
      <c r="BQ27" s="620"/>
      <c r="BR27" s="620"/>
      <c r="BS27" s="620"/>
      <c r="BT27" s="620"/>
      <c r="BU27" s="621"/>
      <c r="BV27" s="619">
        <v>1800848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4280</v>
      </c>
      <c r="R28" s="498"/>
      <c r="S28" s="498"/>
      <c r="T28" s="498"/>
      <c r="U28" s="498"/>
      <c r="V28" s="537"/>
      <c r="W28" s="596"/>
      <c r="X28" s="584"/>
      <c r="Y28" s="585"/>
      <c r="Z28" s="496" t="s">
        <v>178</v>
      </c>
      <c r="AA28" s="476"/>
      <c r="AB28" s="476"/>
      <c r="AC28" s="476"/>
      <c r="AD28" s="476"/>
      <c r="AE28" s="476"/>
      <c r="AF28" s="476"/>
      <c r="AG28" s="477"/>
      <c r="AH28" s="497" t="s">
        <v>131</v>
      </c>
      <c r="AI28" s="498"/>
      <c r="AJ28" s="498"/>
      <c r="AK28" s="498"/>
      <c r="AL28" s="537"/>
      <c r="AM28" s="497" t="s">
        <v>131</v>
      </c>
      <c r="AN28" s="498"/>
      <c r="AO28" s="498"/>
      <c r="AP28" s="498"/>
      <c r="AQ28" s="498"/>
      <c r="AR28" s="537"/>
      <c r="AS28" s="497" t="s">
        <v>131</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3283456</v>
      </c>
      <c r="BO28" s="410"/>
      <c r="BP28" s="410"/>
      <c r="BQ28" s="410"/>
      <c r="BR28" s="410"/>
      <c r="BS28" s="410"/>
      <c r="BT28" s="410"/>
      <c r="BU28" s="411"/>
      <c r="BV28" s="409">
        <v>3280699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22</v>
      </c>
      <c r="M29" s="498"/>
      <c r="N29" s="498"/>
      <c r="O29" s="498"/>
      <c r="P29" s="537"/>
      <c r="Q29" s="497">
        <v>4070</v>
      </c>
      <c r="R29" s="498"/>
      <c r="S29" s="498"/>
      <c r="T29" s="498"/>
      <c r="U29" s="498"/>
      <c r="V29" s="537"/>
      <c r="W29" s="597"/>
      <c r="X29" s="598"/>
      <c r="Y29" s="599"/>
      <c r="Z29" s="496" t="s">
        <v>181</v>
      </c>
      <c r="AA29" s="476"/>
      <c r="AB29" s="476"/>
      <c r="AC29" s="476"/>
      <c r="AD29" s="476"/>
      <c r="AE29" s="476"/>
      <c r="AF29" s="476"/>
      <c r="AG29" s="477"/>
      <c r="AH29" s="497">
        <v>502</v>
      </c>
      <c r="AI29" s="498"/>
      <c r="AJ29" s="498"/>
      <c r="AK29" s="498"/>
      <c r="AL29" s="537"/>
      <c r="AM29" s="497">
        <v>1344025</v>
      </c>
      <c r="AN29" s="498"/>
      <c r="AO29" s="498"/>
      <c r="AP29" s="498"/>
      <c r="AQ29" s="498"/>
      <c r="AR29" s="537"/>
      <c r="AS29" s="497">
        <v>2677</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1026511</v>
      </c>
      <c r="BO29" s="447"/>
      <c r="BP29" s="447"/>
      <c r="BQ29" s="447"/>
      <c r="BR29" s="447"/>
      <c r="BS29" s="447"/>
      <c r="BT29" s="447"/>
      <c r="BU29" s="448"/>
      <c r="BV29" s="446">
        <v>625264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5119754</v>
      </c>
      <c r="BO30" s="620"/>
      <c r="BP30" s="620"/>
      <c r="BQ30" s="620"/>
      <c r="BR30" s="620"/>
      <c r="BS30" s="620"/>
      <c r="BT30" s="620"/>
      <c r="BU30" s="621"/>
      <c r="BV30" s="619">
        <v>5065525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国民健康保険（事業勘定の部）</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市立敦賀病院事業</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港湾施設事業</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敦賀美方消防組合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港都つるが</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都市計画土地区画整理事業</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国民健康保険（施設勘定の部）</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水道事業</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IF('各会計、関係団体の財政状況及び健全化判断比率'!B35="","",'各会計、関係団体の財政状況及び健全化判断比率'!B35)</f>
        <v>下水道事業</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嶺南広域行政組合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嶺南ケーブルネットワーク</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介護保険（保険事業勘定の部）</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IF('各会計、関係団体の財政状況及び健全化判断比率'!B36="","",'各会計、関係団体の財政状況及び健全化判断比率'!B36)</f>
        <v>漁業集落環境整備事業</v>
      </c>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福井県後期高齢者医療広域連合(一般会計）</v>
      </c>
      <c r="BZ36" s="633"/>
      <c r="CA36" s="633"/>
      <c r="CB36" s="633"/>
      <c r="CC36" s="633"/>
      <c r="CD36" s="633"/>
      <c r="CE36" s="633"/>
      <c r="CF36" s="633"/>
      <c r="CG36" s="633"/>
      <c r="CH36" s="633"/>
      <c r="CI36" s="633"/>
      <c r="CJ36" s="633"/>
      <c r="CK36" s="633"/>
      <c r="CL36" s="633"/>
      <c r="CM36" s="633"/>
      <c r="CN36" s="193"/>
      <c r="CO36" s="632">
        <f t="shared" si="3"/>
        <v>23</v>
      </c>
      <c r="CP36" s="632"/>
      <c r="CQ36" s="633" t="str">
        <f>IF('各会計、関係団体の財政状況及び健全化判断比率'!BS9="","",'各会計、関係団体の財政状況及び健全化判断比率'!BS9)</f>
        <v>公立大学法人敦賀看護大学</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IF('各会計、関係団体の財政状況及び健全化判断比率'!B37="","",'各会計、関係団体の財政状況及び健全化判断比率'!B37)</f>
        <v>農業集落排水事業</v>
      </c>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福井県後期高齢者医療広域連合(特別会計）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13</v>
      </c>
      <c r="BF38" s="632"/>
      <c r="BG38" s="633" t="str">
        <f>IF('各会計、関係団体の財政状況及び健全化判断比率'!B38="","",'各会計、関係団体の財政状況及び健全化判断比率'!B38)</f>
        <v>産業団地整備事業</v>
      </c>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福井県市町総合事務組合（一般会計）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福井県市町総合事務組合（特別会計）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20</v>
      </c>
      <c r="BX40" s="632"/>
      <c r="BY40" s="633" t="str">
        <f>IF('各会計、関係団体の財政状況及び健全化判断比率'!B74="","",'各会計、関係団体の財政状況及び健全化判断比率'!B74)</f>
        <v>福井県自治会館組合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pePJ00Ist3lbEi4xumfJoguKK4HG6zfXdNDQj4RXntgNmtxJll4SjlJXMCmvdfS8CoTTbkz9fxfeSmquAnpZRw==" saltValue="Q7RhsBj8sWg7WtED2MKx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4" t="s">
        <v>564</v>
      </c>
      <c r="D34" s="1224"/>
      <c r="E34" s="1225"/>
      <c r="F34" s="32">
        <v>13.69</v>
      </c>
      <c r="G34" s="33">
        <v>13.47</v>
      </c>
      <c r="H34" s="33">
        <v>14.83</v>
      </c>
      <c r="I34" s="33">
        <v>15.89</v>
      </c>
      <c r="J34" s="34">
        <v>17.05</v>
      </c>
      <c r="K34" s="22"/>
      <c r="L34" s="22"/>
      <c r="M34" s="22"/>
      <c r="N34" s="22"/>
      <c r="O34" s="22"/>
      <c r="P34" s="22"/>
    </row>
    <row r="35" spans="1:16" ht="39" customHeight="1">
      <c r="A35" s="22"/>
      <c r="B35" s="35"/>
      <c r="C35" s="1218" t="s">
        <v>565</v>
      </c>
      <c r="D35" s="1219"/>
      <c r="E35" s="1220"/>
      <c r="F35" s="36">
        <v>9.89</v>
      </c>
      <c r="G35" s="37">
        <v>8.82</v>
      </c>
      <c r="H35" s="37">
        <v>9.59</v>
      </c>
      <c r="I35" s="37">
        <v>8.6999999999999993</v>
      </c>
      <c r="J35" s="38">
        <v>9.2200000000000006</v>
      </c>
      <c r="K35" s="22"/>
      <c r="L35" s="22"/>
      <c r="M35" s="22"/>
      <c r="N35" s="22"/>
      <c r="O35" s="22"/>
      <c r="P35" s="22"/>
    </row>
    <row r="36" spans="1:16" ht="39" customHeight="1">
      <c r="A36" s="22"/>
      <c r="B36" s="35"/>
      <c r="C36" s="1218" t="s">
        <v>566</v>
      </c>
      <c r="D36" s="1219"/>
      <c r="E36" s="1220"/>
      <c r="F36" s="36">
        <v>7.68</v>
      </c>
      <c r="G36" s="37">
        <v>8.18</v>
      </c>
      <c r="H36" s="37">
        <v>8.61</v>
      </c>
      <c r="I36" s="37">
        <v>8.4600000000000009</v>
      </c>
      <c r="J36" s="38">
        <v>7.87</v>
      </c>
      <c r="K36" s="22"/>
      <c r="L36" s="22"/>
      <c r="M36" s="22"/>
      <c r="N36" s="22"/>
      <c r="O36" s="22"/>
      <c r="P36" s="22"/>
    </row>
    <row r="37" spans="1:16" ht="39" customHeight="1">
      <c r="A37" s="22"/>
      <c r="B37" s="35"/>
      <c r="C37" s="1218" t="s">
        <v>567</v>
      </c>
      <c r="D37" s="1219"/>
      <c r="E37" s="1220"/>
      <c r="F37" s="36">
        <v>0.03</v>
      </c>
      <c r="G37" s="37">
        <v>0.27</v>
      </c>
      <c r="H37" s="37">
        <v>0.79</v>
      </c>
      <c r="I37" s="37">
        <v>0.88</v>
      </c>
      <c r="J37" s="38">
        <v>0.56000000000000005</v>
      </c>
      <c r="K37" s="22"/>
      <c r="L37" s="22"/>
      <c r="M37" s="22"/>
      <c r="N37" s="22"/>
      <c r="O37" s="22"/>
      <c r="P37" s="22"/>
    </row>
    <row r="38" spans="1:16" ht="39" customHeight="1">
      <c r="A38" s="22"/>
      <c r="B38" s="35"/>
      <c r="C38" s="1218" t="s">
        <v>568</v>
      </c>
      <c r="D38" s="1219"/>
      <c r="E38" s="1220"/>
      <c r="F38" s="36">
        <v>0.17</v>
      </c>
      <c r="G38" s="37">
        <v>0</v>
      </c>
      <c r="H38" s="37">
        <v>0</v>
      </c>
      <c r="I38" s="37">
        <v>0</v>
      </c>
      <c r="J38" s="38">
        <v>0.22</v>
      </c>
      <c r="K38" s="22"/>
      <c r="L38" s="22"/>
      <c r="M38" s="22"/>
      <c r="N38" s="22"/>
      <c r="O38" s="22"/>
      <c r="P38" s="22"/>
    </row>
    <row r="39" spans="1:16" ht="39" customHeight="1">
      <c r="A39" s="22"/>
      <c r="B39" s="35"/>
      <c r="C39" s="1218" t="s">
        <v>569</v>
      </c>
      <c r="D39" s="1219"/>
      <c r="E39" s="1220"/>
      <c r="F39" s="36">
        <v>0.33</v>
      </c>
      <c r="G39" s="37">
        <v>0.01</v>
      </c>
      <c r="H39" s="37">
        <v>0.01</v>
      </c>
      <c r="I39" s="37">
        <v>0.03</v>
      </c>
      <c r="J39" s="38">
        <v>0.01</v>
      </c>
      <c r="K39" s="22"/>
      <c r="L39" s="22"/>
      <c r="M39" s="22"/>
      <c r="N39" s="22"/>
      <c r="O39" s="22"/>
      <c r="P39" s="22"/>
    </row>
    <row r="40" spans="1:16" ht="39" customHeight="1">
      <c r="A40" s="22"/>
      <c r="B40" s="35"/>
      <c r="C40" s="1218" t="s">
        <v>570</v>
      </c>
      <c r="D40" s="1219"/>
      <c r="E40" s="1220"/>
      <c r="F40" s="36">
        <v>0.05</v>
      </c>
      <c r="G40" s="37">
        <v>0</v>
      </c>
      <c r="H40" s="37">
        <v>0</v>
      </c>
      <c r="I40" s="37">
        <v>0</v>
      </c>
      <c r="J40" s="38">
        <v>0</v>
      </c>
      <c r="K40" s="22"/>
      <c r="L40" s="22"/>
      <c r="M40" s="22"/>
      <c r="N40" s="22"/>
      <c r="O40" s="22"/>
      <c r="P40" s="22"/>
    </row>
    <row r="41" spans="1:16" ht="39" customHeight="1">
      <c r="A41" s="22"/>
      <c r="B41" s="35"/>
      <c r="C41" s="1218" t="s">
        <v>571</v>
      </c>
      <c r="D41" s="1219"/>
      <c r="E41" s="1220"/>
      <c r="F41" s="36">
        <v>0.01</v>
      </c>
      <c r="G41" s="37">
        <v>0</v>
      </c>
      <c r="H41" s="37">
        <v>0</v>
      </c>
      <c r="I41" s="37">
        <v>0</v>
      </c>
      <c r="J41" s="38">
        <v>0</v>
      </c>
      <c r="K41" s="22"/>
      <c r="L41" s="22"/>
      <c r="M41" s="22"/>
      <c r="N41" s="22"/>
      <c r="O41" s="22"/>
      <c r="P41" s="22"/>
    </row>
    <row r="42" spans="1:16" ht="39" customHeight="1">
      <c r="A42" s="22"/>
      <c r="B42" s="39"/>
      <c r="C42" s="1218" t="s">
        <v>572</v>
      </c>
      <c r="D42" s="1219"/>
      <c r="E42" s="1220"/>
      <c r="F42" s="36" t="s">
        <v>515</v>
      </c>
      <c r="G42" s="37" t="s">
        <v>515</v>
      </c>
      <c r="H42" s="37" t="s">
        <v>515</v>
      </c>
      <c r="I42" s="37" t="s">
        <v>515</v>
      </c>
      <c r="J42" s="38" t="s">
        <v>515</v>
      </c>
      <c r="K42" s="22"/>
      <c r="L42" s="22"/>
      <c r="M42" s="22"/>
      <c r="N42" s="22"/>
      <c r="O42" s="22"/>
      <c r="P42" s="22"/>
    </row>
    <row r="43" spans="1:16" ht="39" customHeight="1" thickBot="1">
      <c r="A43" s="22"/>
      <c r="B43" s="40"/>
      <c r="C43" s="1221" t="s">
        <v>573</v>
      </c>
      <c r="D43" s="1222"/>
      <c r="E43" s="1223"/>
      <c r="F43" s="41">
        <v>1.45</v>
      </c>
      <c r="G43" s="42">
        <v>1.32</v>
      </c>
      <c r="H43" s="42">
        <v>1.31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LBIgKpzd9tB2eVEAavblWFoXhlN3Z6X+wxQlUYOOnZwlAwzYDxlUL+751FIPRl54COJNMOueGi+lxrcWEAlcA==" saltValue="o14CtiiqdS/S4c+Mz7iP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4" t="s">
        <v>10</v>
      </c>
      <c r="C45" s="1235"/>
      <c r="D45" s="58"/>
      <c r="E45" s="1240" t="s">
        <v>11</v>
      </c>
      <c r="F45" s="1240"/>
      <c r="G45" s="1240"/>
      <c r="H45" s="1240"/>
      <c r="I45" s="1240"/>
      <c r="J45" s="1241"/>
      <c r="K45" s="59">
        <v>2316</v>
      </c>
      <c r="L45" s="60">
        <v>2320</v>
      </c>
      <c r="M45" s="60">
        <v>1930</v>
      </c>
      <c r="N45" s="60">
        <v>1933</v>
      </c>
      <c r="O45" s="61">
        <v>1909</v>
      </c>
      <c r="P45" s="48"/>
      <c r="Q45" s="48"/>
      <c r="R45" s="48"/>
      <c r="S45" s="48"/>
      <c r="T45" s="48"/>
      <c r="U45" s="48"/>
    </row>
    <row r="46" spans="1:21" ht="30.75" customHeight="1">
      <c r="A46" s="48"/>
      <c r="B46" s="1236"/>
      <c r="C46" s="1237"/>
      <c r="D46" s="62"/>
      <c r="E46" s="1228" t="s">
        <v>12</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c r="A47" s="48"/>
      <c r="B47" s="1236"/>
      <c r="C47" s="1237"/>
      <c r="D47" s="62"/>
      <c r="E47" s="1228" t="s">
        <v>13</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c r="A48" s="48"/>
      <c r="B48" s="1236"/>
      <c r="C48" s="1237"/>
      <c r="D48" s="62"/>
      <c r="E48" s="1228" t="s">
        <v>14</v>
      </c>
      <c r="F48" s="1228"/>
      <c r="G48" s="1228"/>
      <c r="H48" s="1228"/>
      <c r="I48" s="1228"/>
      <c r="J48" s="1229"/>
      <c r="K48" s="63">
        <v>1127</v>
      </c>
      <c r="L48" s="64">
        <v>1125</v>
      </c>
      <c r="M48" s="64">
        <v>1189</v>
      </c>
      <c r="N48" s="64">
        <v>1188</v>
      </c>
      <c r="O48" s="65">
        <v>1154</v>
      </c>
      <c r="P48" s="48"/>
      <c r="Q48" s="48"/>
      <c r="R48" s="48"/>
      <c r="S48" s="48"/>
      <c r="T48" s="48"/>
      <c r="U48" s="48"/>
    </row>
    <row r="49" spans="1:21" ht="30.75" customHeight="1">
      <c r="A49" s="48"/>
      <c r="B49" s="1236"/>
      <c r="C49" s="1237"/>
      <c r="D49" s="62"/>
      <c r="E49" s="1228" t="s">
        <v>15</v>
      </c>
      <c r="F49" s="1228"/>
      <c r="G49" s="1228"/>
      <c r="H49" s="1228"/>
      <c r="I49" s="1228"/>
      <c r="J49" s="1229"/>
      <c r="K49" s="63">
        <v>36</v>
      </c>
      <c r="L49" s="64">
        <v>38</v>
      </c>
      <c r="M49" s="64">
        <v>38</v>
      </c>
      <c r="N49" s="64">
        <v>31</v>
      </c>
      <c r="O49" s="65">
        <v>75</v>
      </c>
      <c r="P49" s="48"/>
      <c r="Q49" s="48"/>
      <c r="R49" s="48"/>
      <c r="S49" s="48"/>
      <c r="T49" s="48"/>
      <c r="U49" s="48"/>
    </row>
    <row r="50" spans="1:21" ht="30.75" customHeight="1">
      <c r="A50" s="48"/>
      <c r="B50" s="1236"/>
      <c r="C50" s="1237"/>
      <c r="D50" s="62"/>
      <c r="E50" s="1228" t="s">
        <v>16</v>
      </c>
      <c r="F50" s="1228"/>
      <c r="G50" s="1228"/>
      <c r="H50" s="1228"/>
      <c r="I50" s="1228"/>
      <c r="J50" s="1229"/>
      <c r="K50" s="63" t="s">
        <v>515</v>
      </c>
      <c r="L50" s="64" t="s">
        <v>515</v>
      </c>
      <c r="M50" s="64" t="s">
        <v>515</v>
      </c>
      <c r="N50" s="64" t="s">
        <v>515</v>
      </c>
      <c r="O50" s="65" t="s">
        <v>515</v>
      </c>
      <c r="P50" s="48"/>
      <c r="Q50" s="48"/>
      <c r="R50" s="48"/>
      <c r="S50" s="48"/>
      <c r="T50" s="48"/>
      <c r="U50" s="48"/>
    </row>
    <row r="51" spans="1:21" ht="30.75" customHeight="1">
      <c r="A51" s="48"/>
      <c r="B51" s="1238"/>
      <c r="C51" s="1239"/>
      <c r="D51" s="66"/>
      <c r="E51" s="1228" t="s">
        <v>17</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c r="A52" s="48"/>
      <c r="B52" s="1226" t="s">
        <v>18</v>
      </c>
      <c r="C52" s="1227"/>
      <c r="D52" s="66"/>
      <c r="E52" s="1228" t="s">
        <v>19</v>
      </c>
      <c r="F52" s="1228"/>
      <c r="G52" s="1228"/>
      <c r="H52" s="1228"/>
      <c r="I52" s="1228"/>
      <c r="J52" s="1229"/>
      <c r="K52" s="63">
        <v>2197</v>
      </c>
      <c r="L52" s="64">
        <v>2262</v>
      </c>
      <c r="M52" s="64">
        <v>2175</v>
      </c>
      <c r="N52" s="64">
        <v>2258</v>
      </c>
      <c r="O52" s="65">
        <v>2317</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1282</v>
      </c>
      <c r="L53" s="69">
        <v>1221</v>
      </c>
      <c r="M53" s="69">
        <v>982</v>
      </c>
      <c r="N53" s="69">
        <v>894</v>
      </c>
      <c r="O53" s="70">
        <v>821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3Oj9fNdEYCrjqsELW5UisefrHGdKc1u6Z4+PLuY9S1R6mzBMJw3tjhXa/aywdep6F0+hTCxrTt2H7BaHy1W3w==" saltValue="YSXUrN+6cNekhaoo+8L5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557</v>
      </c>
      <c r="J40" s="79" t="s">
        <v>558</v>
      </c>
      <c r="K40" s="79" t="s">
        <v>559</v>
      </c>
      <c r="L40" s="79" t="s">
        <v>560</v>
      </c>
      <c r="M40" s="80" t="s">
        <v>561</v>
      </c>
    </row>
    <row r="41" spans="2:13" ht="27.75" customHeight="1">
      <c r="B41" s="1242" t="s">
        <v>23</v>
      </c>
      <c r="C41" s="1243"/>
      <c r="D41" s="81"/>
      <c r="E41" s="1248" t="s">
        <v>24</v>
      </c>
      <c r="F41" s="1248"/>
      <c r="G41" s="1248"/>
      <c r="H41" s="1249"/>
      <c r="I41" s="82">
        <v>19910</v>
      </c>
      <c r="J41" s="83">
        <v>19556</v>
      </c>
      <c r="K41" s="83">
        <v>19917</v>
      </c>
      <c r="L41" s="83">
        <v>20133</v>
      </c>
      <c r="M41" s="84">
        <v>20261</v>
      </c>
    </row>
    <row r="42" spans="2:13" ht="27.75" customHeight="1">
      <c r="B42" s="1244"/>
      <c r="C42" s="1245"/>
      <c r="D42" s="85"/>
      <c r="E42" s="1250" t="s">
        <v>25</v>
      </c>
      <c r="F42" s="1250"/>
      <c r="G42" s="1250"/>
      <c r="H42" s="1251"/>
      <c r="I42" s="86" t="s">
        <v>515</v>
      </c>
      <c r="J42" s="87" t="s">
        <v>515</v>
      </c>
      <c r="K42" s="87" t="s">
        <v>515</v>
      </c>
      <c r="L42" s="87" t="s">
        <v>515</v>
      </c>
      <c r="M42" s="88" t="s">
        <v>515</v>
      </c>
    </row>
    <row r="43" spans="2:13" ht="27.75" customHeight="1">
      <c r="B43" s="1244"/>
      <c r="C43" s="1245"/>
      <c r="D43" s="85"/>
      <c r="E43" s="1250" t="s">
        <v>26</v>
      </c>
      <c r="F43" s="1250"/>
      <c r="G43" s="1250"/>
      <c r="H43" s="1251"/>
      <c r="I43" s="86">
        <v>14109</v>
      </c>
      <c r="J43" s="87">
        <v>13461</v>
      </c>
      <c r="K43" s="87">
        <v>13451</v>
      </c>
      <c r="L43" s="87">
        <v>12668</v>
      </c>
      <c r="M43" s="88">
        <v>12272</v>
      </c>
    </row>
    <row r="44" spans="2:13" ht="27.75" customHeight="1">
      <c r="B44" s="1244"/>
      <c r="C44" s="1245"/>
      <c r="D44" s="85"/>
      <c r="E44" s="1250" t="s">
        <v>27</v>
      </c>
      <c r="F44" s="1250"/>
      <c r="G44" s="1250"/>
      <c r="H44" s="1251"/>
      <c r="I44" s="86">
        <v>168</v>
      </c>
      <c r="J44" s="87">
        <v>542</v>
      </c>
      <c r="K44" s="87">
        <v>539</v>
      </c>
      <c r="L44" s="87">
        <v>629</v>
      </c>
      <c r="M44" s="88">
        <v>610</v>
      </c>
    </row>
    <row r="45" spans="2:13" ht="27.75" customHeight="1">
      <c r="B45" s="1244"/>
      <c r="C45" s="1245"/>
      <c r="D45" s="85"/>
      <c r="E45" s="1250" t="s">
        <v>28</v>
      </c>
      <c r="F45" s="1250"/>
      <c r="G45" s="1250"/>
      <c r="H45" s="1251"/>
      <c r="I45" s="86">
        <v>3812</v>
      </c>
      <c r="J45" s="87">
        <v>4553</v>
      </c>
      <c r="K45" s="87">
        <v>4029</v>
      </c>
      <c r="L45" s="87">
        <v>3803</v>
      </c>
      <c r="M45" s="88">
        <v>3565</v>
      </c>
    </row>
    <row r="46" spans="2:13" ht="27.75" customHeight="1">
      <c r="B46" s="1244"/>
      <c r="C46" s="1245"/>
      <c r="D46" s="89"/>
      <c r="E46" s="1250" t="s">
        <v>29</v>
      </c>
      <c r="F46" s="1250"/>
      <c r="G46" s="1250"/>
      <c r="H46" s="1251"/>
      <c r="I46" s="86" t="s">
        <v>515</v>
      </c>
      <c r="J46" s="87" t="s">
        <v>515</v>
      </c>
      <c r="K46" s="87" t="s">
        <v>515</v>
      </c>
      <c r="L46" s="87" t="s">
        <v>515</v>
      </c>
      <c r="M46" s="88" t="s">
        <v>515</v>
      </c>
    </row>
    <row r="47" spans="2:13" ht="27.75" customHeight="1">
      <c r="B47" s="1244"/>
      <c r="C47" s="1245"/>
      <c r="D47" s="90"/>
      <c r="E47" s="1252" t="s">
        <v>30</v>
      </c>
      <c r="F47" s="1253"/>
      <c r="G47" s="1253"/>
      <c r="H47" s="1254"/>
      <c r="I47" s="86" t="s">
        <v>515</v>
      </c>
      <c r="J47" s="87" t="s">
        <v>515</v>
      </c>
      <c r="K47" s="87" t="s">
        <v>515</v>
      </c>
      <c r="L47" s="87" t="s">
        <v>515</v>
      </c>
      <c r="M47" s="88" t="s">
        <v>515</v>
      </c>
    </row>
    <row r="48" spans="2:13" ht="27.75" customHeight="1">
      <c r="B48" s="1244"/>
      <c r="C48" s="1245"/>
      <c r="D48" s="85"/>
      <c r="E48" s="1250" t="s">
        <v>31</v>
      </c>
      <c r="F48" s="1250"/>
      <c r="G48" s="1250"/>
      <c r="H48" s="1251"/>
      <c r="I48" s="86" t="s">
        <v>515</v>
      </c>
      <c r="J48" s="87" t="s">
        <v>515</v>
      </c>
      <c r="K48" s="87" t="s">
        <v>515</v>
      </c>
      <c r="L48" s="87" t="s">
        <v>515</v>
      </c>
      <c r="M48" s="88" t="s">
        <v>515</v>
      </c>
    </row>
    <row r="49" spans="2:13" ht="27.75" customHeight="1">
      <c r="B49" s="1246"/>
      <c r="C49" s="1247"/>
      <c r="D49" s="85"/>
      <c r="E49" s="1250" t="s">
        <v>32</v>
      </c>
      <c r="F49" s="1250"/>
      <c r="G49" s="1250"/>
      <c r="H49" s="1251"/>
      <c r="I49" s="86" t="s">
        <v>515</v>
      </c>
      <c r="J49" s="87" t="s">
        <v>515</v>
      </c>
      <c r="K49" s="87" t="s">
        <v>515</v>
      </c>
      <c r="L49" s="87" t="s">
        <v>515</v>
      </c>
      <c r="M49" s="88" t="s">
        <v>515</v>
      </c>
    </row>
    <row r="50" spans="2:13" ht="27.75" customHeight="1">
      <c r="B50" s="1255" t="s">
        <v>33</v>
      </c>
      <c r="C50" s="1256"/>
      <c r="D50" s="91"/>
      <c r="E50" s="1250" t="s">
        <v>34</v>
      </c>
      <c r="F50" s="1250"/>
      <c r="G50" s="1250"/>
      <c r="H50" s="1251"/>
      <c r="I50" s="86">
        <v>6675</v>
      </c>
      <c r="J50" s="87">
        <v>6680</v>
      </c>
      <c r="K50" s="87">
        <v>8127</v>
      </c>
      <c r="L50" s="87">
        <v>7640</v>
      </c>
      <c r="M50" s="88">
        <v>7732</v>
      </c>
    </row>
    <row r="51" spans="2:13" ht="27.75" customHeight="1">
      <c r="B51" s="1244"/>
      <c r="C51" s="1245"/>
      <c r="D51" s="85"/>
      <c r="E51" s="1250" t="s">
        <v>35</v>
      </c>
      <c r="F51" s="1250"/>
      <c r="G51" s="1250"/>
      <c r="H51" s="1251"/>
      <c r="I51" s="86">
        <v>6671</v>
      </c>
      <c r="J51" s="87">
        <v>6468</v>
      </c>
      <c r="K51" s="87">
        <v>6306</v>
      </c>
      <c r="L51" s="87">
        <v>5944</v>
      </c>
      <c r="M51" s="88">
        <v>5561</v>
      </c>
    </row>
    <row r="52" spans="2:13" ht="27.75" customHeight="1">
      <c r="B52" s="1246"/>
      <c r="C52" s="1247"/>
      <c r="D52" s="85"/>
      <c r="E52" s="1250" t="s">
        <v>36</v>
      </c>
      <c r="F52" s="1250"/>
      <c r="G52" s="1250"/>
      <c r="H52" s="1251"/>
      <c r="I52" s="86">
        <v>22121</v>
      </c>
      <c r="J52" s="87">
        <v>22184</v>
      </c>
      <c r="K52" s="87">
        <v>22377</v>
      </c>
      <c r="L52" s="87">
        <v>22259</v>
      </c>
      <c r="M52" s="88">
        <v>22550</v>
      </c>
    </row>
    <row r="53" spans="2:13" ht="27.75" customHeight="1" thickBot="1">
      <c r="B53" s="1257" t="s">
        <v>37</v>
      </c>
      <c r="C53" s="1258"/>
      <c r="D53" s="92"/>
      <c r="E53" s="1259" t="s">
        <v>38</v>
      </c>
      <c r="F53" s="1259"/>
      <c r="G53" s="1259"/>
      <c r="H53" s="1260"/>
      <c r="I53" s="93">
        <v>2532</v>
      </c>
      <c r="J53" s="94">
        <v>2780</v>
      </c>
      <c r="K53" s="94">
        <v>1125</v>
      </c>
      <c r="L53" s="94">
        <v>1391</v>
      </c>
      <c r="M53" s="95">
        <v>866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dp2Cz81TtaIAsOokaPeRbi3muVaiQziCq6M0epbhFstUYX2mFhp7MqSv1TLSBqQGeh41GR69kpFgBpDqnAvJg==" saltValue="Hc4NVkPbDOFbNVpg1UDW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559</v>
      </c>
      <c r="G54" s="104" t="s">
        <v>560</v>
      </c>
      <c r="H54" s="105" t="s">
        <v>561</v>
      </c>
    </row>
    <row r="55" spans="2:8" ht="52.5" customHeight="1">
      <c r="B55" s="106"/>
      <c r="C55" s="1269" t="s">
        <v>41</v>
      </c>
      <c r="D55" s="1269"/>
      <c r="E55" s="1270"/>
      <c r="F55" s="107">
        <v>3278</v>
      </c>
      <c r="G55" s="107">
        <v>3281</v>
      </c>
      <c r="H55" s="108">
        <v>3283</v>
      </c>
    </row>
    <row r="56" spans="2:8" ht="52.5" customHeight="1">
      <c r="B56" s="109"/>
      <c r="C56" s="1271" t="s">
        <v>42</v>
      </c>
      <c r="D56" s="1271"/>
      <c r="E56" s="1272"/>
      <c r="F56" s="110">
        <v>624</v>
      </c>
      <c r="G56" s="110">
        <v>625</v>
      </c>
      <c r="H56" s="111">
        <v>1027</v>
      </c>
    </row>
    <row r="57" spans="2:8" ht="53.25" customHeight="1">
      <c r="B57" s="109"/>
      <c r="C57" s="1273" t="s">
        <v>43</v>
      </c>
      <c r="D57" s="1273"/>
      <c r="E57" s="1274"/>
      <c r="F57" s="112">
        <v>4303</v>
      </c>
      <c r="G57" s="112">
        <v>5066</v>
      </c>
      <c r="H57" s="113">
        <v>5120</v>
      </c>
    </row>
    <row r="58" spans="2:8" ht="45.75" customHeight="1">
      <c r="B58" s="114"/>
      <c r="C58" s="1261" t="s">
        <v>587</v>
      </c>
      <c r="D58" s="1262"/>
      <c r="E58" s="1263"/>
      <c r="F58" s="115">
        <v>1966</v>
      </c>
      <c r="G58" s="115">
        <v>2760</v>
      </c>
      <c r="H58" s="116">
        <v>2795</v>
      </c>
    </row>
    <row r="59" spans="2:8" ht="45.75" customHeight="1">
      <c r="B59" s="114"/>
      <c r="C59" s="1261" t="s">
        <v>588</v>
      </c>
      <c r="D59" s="1262"/>
      <c r="E59" s="1263"/>
      <c r="F59" s="115">
        <v>877</v>
      </c>
      <c r="G59" s="115">
        <v>866</v>
      </c>
      <c r="H59" s="116">
        <v>847</v>
      </c>
    </row>
    <row r="60" spans="2:8" ht="45.75" customHeight="1">
      <c r="B60" s="114"/>
      <c r="C60" s="1261" t="s">
        <v>589</v>
      </c>
      <c r="D60" s="1262"/>
      <c r="E60" s="1263"/>
      <c r="F60" s="115">
        <v>256</v>
      </c>
      <c r="G60" s="115">
        <v>257</v>
      </c>
      <c r="H60" s="116">
        <v>267</v>
      </c>
    </row>
    <row r="61" spans="2:8" ht="45.75" customHeight="1">
      <c r="B61" s="114"/>
      <c r="C61" s="1261" t="s">
        <v>590</v>
      </c>
      <c r="D61" s="1262"/>
      <c r="E61" s="1263"/>
      <c r="F61" s="115">
        <v>206</v>
      </c>
      <c r="G61" s="115">
        <v>207</v>
      </c>
      <c r="H61" s="116">
        <v>207</v>
      </c>
    </row>
    <row r="62" spans="2:8" ht="45.75" customHeight="1" thickBot="1">
      <c r="B62" s="117"/>
      <c r="C62" s="1264" t="s">
        <v>591</v>
      </c>
      <c r="D62" s="1265"/>
      <c r="E62" s="1266"/>
      <c r="F62" s="118" t="s">
        <v>592</v>
      </c>
      <c r="G62" s="118" t="s">
        <v>592</v>
      </c>
      <c r="H62" s="119">
        <v>195</v>
      </c>
    </row>
    <row r="63" spans="2:8" ht="52.5" customHeight="1" thickBot="1">
      <c r="B63" s="120"/>
      <c r="C63" s="1267" t="s">
        <v>44</v>
      </c>
      <c r="D63" s="1267"/>
      <c r="E63" s="1268"/>
      <c r="F63" s="121">
        <v>8205</v>
      </c>
      <c r="G63" s="121">
        <v>8971</v>
      </c>
      <c r="H63" s="122">
        <v>9430</v>
      </c>
    </row>
    <row r="64" spans="2:8" ht="15" customHeight="1"/>
    <row r="65" ht="0" hidden="1" customHeight="1"/>
    <row r="66" ht="0" hidden="1" customHeight="1"/>
  </sheetData>
  <sheetProtection algorithmName="SHA-512" hashValue="5YqV8J9T1WIJlSm73DPYSh8OzxT34DENMt4dPqkmsdfGEmhBF3E6+DPcuU6jnEL1J3uf4i6S61xiC0RfVLOXiw==" saltValue="JxvtMxB7VZxcVRKJKmwq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557</v>
      </c>
      <c r="BQ50" s="1280"/>
      <c r="BR50" s="1280"/>
      <c r="BS50" s="1280"/>
      <c r="BT50" s="1280"/>
      <c r="BU50" s="1280"/>
      <c r="BV50" s="1280"/>
      <c r="BW50" s="1280"/>
      <c r="BX50" s="1280" t="s">
        <v>558</v>
      </c>
      <c r="BY50" s="1280"/>
      <c r="BZ50" s="1280"/>
      <c r="CA50" s="1280"/>
      <c r="CB50" s="1280"/>
      <c r="CC50" s="1280"/>
      <c r="CD50" s="1280"/>
      <c r="CE50" s="1280"/>
      <c r="CF50" s="1280" t="s">
        <v>559</v>
      </c>
      <c r="CG50" s="1280"/>
      <c r="CH50" s="1280"/>
      <c r="CI50" s="1280"/>
      <c r="CJ50" s="1280"/>
      <c r="CK50" s="1280"/>
      <c r="CL50" s="1280"/>
      <c r="CM50" s="1280"/>
      <c r="CN50" s="1280" t="s">
        <v>560</v>
      </c>
      <c r="CO50" s="1280"/>
      <c r="CP50" s="1280"/>
      <c r="CQ50" s="1280"/>
      <c r="CR50" s="1280"/>
      <c r="CS50" s="1280"/>
      <c r="CT50" s="1280"/>
      <c r="CU50" s="1280"/>
      <c r="CV50" s="1280" t="s">
        <v>561</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599</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7.9</v>
      </c>
      <c r="CG51" s="1275"/>
      <c r="CH51" s="1275"/>
      <c r="CI51" s="1275"/>
      <c r="CJ51" s="1275"/>
      <c r="CK51" s="1275"/>
      <c r="CL51" s="1275"/>
      <c r="CM51" s="1275"/>
      <c r="CN51" s="1275">
        <v>9.8000000000000007</v>
      </c>
      <c r="CO51" s="1275"/>
      <c r="CP51" s="1275"/>
      <c r="CQ51" s="1275"/>
      <c r="CR51" s="1275"/>
      <c r="CS51" s="1275"/>
      <c r="CT51" s="1275"/>
      <c r="CU51" s="1275"/>
      <c r="CV51" s="1275">
        <v>6.1</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602</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57</v>
      </c>
      <c r="CG53" s="1275"/>
      <c r="CH53" s="1275"/>
      <c r="CI53" s="1275"/>
      <c r="CJ53" s="1275"/>
      <c r="CK53" s="1275"/>
      <c r="CL53" s="1275"/>
      <c r="CM53" s="1275"/>
      <c r="CN53" s="1275">
        <v>60.7</v>
      </c>
      <c r="CO53" s="1275"/>
      <c r="CP53" s="1275"/>
      <c r="CQ53" s="1275"/>
      <c r="CR53" s="1275"/>
      <c r="CS53" s="1275"/>
      <c r="CT53" s="1275"/>
      <c r="CU53" s="1275"/>
      <c r="CV53" s="1275">
        <v>59.8</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604</v>
      </c>
      <c r="AO55" s="1280"/>
      <c r="AP55" s="1280"/>
      <c r="AQ55" s="1280"/>
      <c r="AR55" s="1280"/>
      <c r="AS55" s="1280"/>
      <c r="AT55" s="1280"/>
      <c r="AU55" s="1280"/>
      <c r="AV55" s="1280"/>
      <c r="AW55" s="1280"/>
      <c r="AX55" s="1280"/>
      <c r="AY55" s="1280"/>
      <c r="AZ55" s="1280"/>
      <c r="BA55" s="1280"/>
      <c r="BB55" s="1278" t="s">
        <v>605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33.6</v>
      </c>
      <c r="CG55" s="1275"/>
      <c r="CH55" s="1275"/>
      <c r="CI55" s="1275"/>
      <c r="CJ55" s="1275"/>
      <c r="CK55" s="1275"/>
      <c r="CL55" s="1275"/>
      <c r="CM55" s="1275"/>
      <c r="CN55" s="1275">
        <v>35.299999999999997</v>
      </c>
      <c r="CO55" s="1275"/>
      <c r="CP55" s="1275"/>
      <c r="CQ55" s="1275"/>
      <c r="CR55" s="1275"/>
      <c r="CS55" s="1275"/>
      <c r="CT55" s="1275"/>
      <c r="CU55" s="1275"/>
      <c r="CV55" s="1275">
        <v>31.9</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56.8</v>
      </c>
      <c r="CG57" s="1275"/>
      <c r="CH57" s="1275"/>
      <c r="CI57" s="1275"/>
      <c r="CJ57" s="1275"/>
      <c r="CK57" s="1275"/>
      <c r="CL57" s="1275"/>
      <c r="CM57" s="1275"/>
      <c r="CN57" s="1275">
        <v>60.4</v>
      </c>
      <c r="CO57" s="1275"/>
      <c r="CP57" s="1275"/>
      <c r="CQ57" s="1275"/>
      <c r="CR57" s="1275"/>
      <c r="CS57" s="1275"/>
      <c r="CT57" s="1275"/>
      <c r="CU57" s="1275"/>
      <c r="CV57" s="1275">
        <v>60.8</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606</v>
      </c>
    </row>
    <row r="64" spans="1:109">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557</v>
      </c>
      <c r="BQ72" s="1280"/>
      <c r="BR72" s="1280"/>
      <c r="BS72" s="1280"/>
      <c r="BT72" s="1280"/>
      <c r="BU72" s="1280"/>
      <c r="BV72" s="1280"/>
      <c r="BW72" s="1280"/>
      <c r="BX72" s="1280" t="s">
        <v>558</v>
      </c>
      <c r="BY72" s="1280"/>
      <c r="BZ72" s="1280"/>
      <c r="CA72" s="1280"/>
      <c r="CB72" s="1280"/>
      <c r="CC72" s="1280"/>
      <c r="CD72" s="1280"/>
      <c r="CE72" s="1280"/>
      <c r="CF72" s="1280" t="s">
        <v>559</v>
      </c>
      <c r="CG72" s="1280"/>
      <c r="CH72" s="1280"/>
      <c r="CI72" s="1280"/>
      <c r="CJ72" s="1280"/>
      <c r="CK72" s="1280"/>
      <c r="CL72" s="1280"/>
      <c r="CM72" s="1280"/>
      <c r="CN72" s="1280" t="s">
        <v>560</v>
      </c>
      <c r="CO72" s="1280"/>
      <c r="CP72" s="1280"/>
      <c r="CQ72" s="1280"/>
      <c r="CR72" s="1280"/>
      <c r="CS72" s="1280"/>
      <c r="CT72" s="1280"/>
      <c r="CU72" s="1280"/>
      <c r="CV72" s="1280" t="s">
        <v>561</v>
      </c>
      <c r="CW72" s="1280"/>
      <c r="CX72" s="1280"/>
      <c r="CY72" s="1280"/>
      <c r="CZ72" s="1280"/>
      <c r="DA72" s="1280"/>
      <c r="DB72" s="1280"/>
      <c r="DC72" s="1280"/>
    </row>
    <row r="73" spans="2:107">
      <c r="B73" s="374"/>
      <c r="G73" s="1283"/>
      <c r="H73" s="1283"/>
      <c r="I73" s="1283"/>
      <c r="J73" s="1283"/>
      <c r="K73" s="1279"/>
      <c r="L73" s="1279"/>
      <c r="M73" s="1279"/>
      <c r="N73" s="1279"/>
      <c r="AM73" s="383"/>
      <c r="AN73" s="1278" t="s">
        <v>599</v>
      </c>
      <c r="AO73" s="1278"/>
      <c r="AP73" s="1278"/>
      <c r="AQ73" s="1278"/>
      <c r="AR73" s="1278"/>
      <c r="AS73" s="1278"/>
      <c r="AT73" s="1278"/>
      <c r="AU73" s="1278"/>
      <c r="AV73" s="1278"/>
      <c r="AW73" s="1278"/>
      <c r="AX73" s="1278"/>
      <c r="AY73" s="1278"/>
      <c r="AZ73" s="1278"/>
      <c r="BA73" s="1278"/>
      <c r="BB73" s="1278" t="s">
        <v>600</v>
      </c>
      <c r="BC73" s="1278"/>
      <c r="BD73" s="1278"/>
      <c r="BE73" s="1278"/>
      <c r="BF73" s="1278"/>
      <c r="BG73" s="1278"/>
      <c r="BH73" s="1278"/>
      <c r="BI73" s="1278"/>
      <c r="BJ73" s="1278"/>
      <c r="BK73" s="1278"/>
      <c r="BL73" s="1278"/>
      <c r="BM73" s="1278"/>
      <c r="BN73" s="1278"/>
      <c r="BO73" s="1278"/>
      <c r="BP73" s="1275">
        <v>18.3</v>
      </c>
      <c r="BQ73" s="1275"/>
      <c r="BR73" s="1275"/>
      <c r="BS73" s="1275"/>
      <c r="BT73" s="1275"/>
      <c r="BU73" s="1275"/>
      <c r="BV73" s="1275"/>
      <c r="BW73" s="1275"/>
      <c r="BX73" s="1275">
        <v>20.100000000000001</v>
      </c>
      <c r="BY73" s="1275"/>
      <c r="BZ73" s="1275"/>
      <c r="CA73" s="1275"/>
      <c r="CB73" s="1275"/>
      <c r="CC73" s="1275"/>
      <c r="CD73" s="1275"/>
      <c r="CE73" s="1275"/>
      <c r="CF73" s="1275">
        <v>7.9</v>
      </c>
      <c r="CG73" s="1275"/>
      <c r="CH73" s="1275"/>
      <c r="CI73" s="1275"/>
      <c r="CJ73" s="1275"/>
      <c r="CK73" s="1275"/>
      <c r="CL73" s="1275"/>
      <c r="CM73" s="1275"/>
      <c r="CN73" s="1275">
        <v>9.8000000000000007</v>
      </c>
      <c r="CO73" s="1275"/>
      <c r="CP73" s="1275"/>
      <c r="CQ73" s="1275"/>
      <c r="CR73" s="1275"/>
      <c r="CS73" s="1275"/>
      <c r="CT73" s="1275"/>
      <c r="CU73" s="1275"/>
      <c r="CV73" s="1275">
        <v>6.1</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608</v>
      </c>
      <c r="BC75" s="1278"/>
      <c r="BD75" s="1278"/>
      <c r="BE75" s="1278"/>
      <c r="BF75" s="1278"/>
      <c r="BG75" s="1278"/>
      <c r="BH75" s="1278"/>
      <c r="BI75" s="1278"/>
      <c r="BJ75" s="1278"/>
      <c r="BK75" s="1278"/>
      <c r="BL75" s="1278"/>
      <c r="BM75" s="1278"/>
      <c r="BN75" s="1278"/>
      <c r="BO75" s="1278"/>
      <c r="BP75" s="1275">
        <v>9.9</v>
      </c>
      <c r="BQ75" s="1275"/>
      <c r="BR75" s="1275"/>
      <c r="BS75" s="1275"/>
      <c r="BT75" s="1275"/>
      <c r="BU75" s="1275"/>
      <c r="BV75" s="1275"/>
      <c r="BW75" s="1275"/>
      <c r="BX75" s="1275">
        <v>9.4</v>
      </c>
      <c r="BY75" s="1275"/>
      <c r="BZ75" s="1275"/>
      <c r="CA75" s="1275"/>
      <c r="CB75" s="1275"/>
      <c r="CC75" s="1275"/>
      <c r="CD75" s="1275"/>
      <c r="CE75" s="1275"/>
      <c r="CF75" s="1275">
        <v>8.3000000000000007</v>
      </c>
      <c r="CG75" s="1275"/>
      <c r="CH75" s="1275"/>
      <c r="CI75" s="1275"/>
      <c r="CJ75" s="1275"/>
      <c r="CK75" s="1275"/>
      <c r="CL75" s="1275"/>
      <c r="CM75" s="1275"/>
      <c r="CN75" s="1275">
        <v>7.3</v>
      </c>
      <c r="CO75" s="1275"/>
      <c r="CP75" s="1275"/>
      <c r="CQ75" s="1275"/>
      <c r="CR75" s="1275"/>
      <c r="CS75" s="1275"/>
      <c r="CT75" s="1275"/>
      <c r="CU75" s="1275"/>
      <c r="CV75" s="1275">
        <v>6.3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603</v>
      </c>
      <c r="AO77" s="1280"/>
      <c r="AP77" s="1280"/>
      <c r="AQ77" s="1280"/>
      <c r="AR77" s="1280"/>
      <c r="AS77" s="1280"/>
      <c r="AT77" s="1280"/>
      <c r="AU77" s="1280"/>
      <c r="AV77" s="1280"/>
      <c r="AW77" s="1280"/>
      <c r="AX77" s="1280"/>
      <c r="AY77" s="1280"/>
      <c r="AZ77" s="1280"/>
      <c r="BA77" s="1280"/>
      <c r="BB77" s="1278" t="s">
        <v>600</v>
      </c>
      <c r="BC77" s="1278"/>
      <c r="BD77" s="1278"/>
      <c r="BE77" s="1278"/>
      <c r="BF77" s="1278"/>
      <c r="BG77" s="1278"/>
      <c r="BH77" s="1278"/>
      <c r="BI77" s="1278"/>
      <c r="BJ77" s="1278"/>
      <c r="BK77" s="1278"/>
      <c r="BL77" s="1278"/>
      <c r="BM77" s="1278"/>
      <c r="BN77" s="1278"/>
      <c r="BO77" s="1278"/>
      <c r="BP77" s="1275">
        <v>56.6</v>
      </c>
      <c r="BQ77" s="1275"/>
      <c r="BR77" s="1275"/>
      <c r="BS77" s="1275"/>
      <c r="BT77" s="1275"/>
      <c r="BU77" s="1275"/>
      <c r="BV77" s="1275"/>
      <c r="BW77" s="1275"/>
      <c r="BX77" s="1275">
        <v>61.3</v>
      </c>
      <c r="BY77" s="1275"/>
      <c r="BZ77" s="1275"/>
      <c r="CA77" s="1275"/>
      <c r="CB77" s="1275"/>
      <c r="CC77" s="1275"/>
      <c r="CD77" s="1275"/>
      <c r="CE77" s="1275"/>
      <c r="CF77" s="1275">
        <v>33.6</v>
      </c>
      <c r="CG77" s="1275"/>
      <c r="CH77" s="1275"/>
      <c r="CI77" s="1275"/>
      <c r="CJ77" s="1275"/>
      <c r="CK77" s="1275"/>
      <c r="CL77" s="1275"/>
      <c r="CM77" s="1275"/>
      <c r="CN77" s="1275">
        <v>35.299999999999997</v>
      </c>
      <c r="CO77" s="1275"/>
      <c r="CP77" s="1275"/>
      <c r="CQ77" s="1275"/>
      <c r="CR77" s="1275"/>
      <c r="CS77" s="1275"/>
      <c r="CT77" s="1275"/>
      <c r="CU77" s="1275"/>
      <c r="CV77" s="1275">
        <v>31.9</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608</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9.3000000000000007</v>
      </c>
      <c r="BY79" s="1275"/>
      <c r="BZ79" s="1275"/>
      <c r="CA79" s="1275"/>
      <c r="CB79" s="1275"/>
      <c r="CC79" s="1275"/>
      <c r="CD79" s="1275"/>
      <c r="CE79" s="1275"/>
      <c r="CF79" s="1275">
        <v>7</v>
      </c>
      <c r="CG79" s="1275"/>
      <c r="CH79" s="1275"/>
      <c r="CI79" s="1275"/>
      <c r="CJ79" s="1275"/>
      <c r="CK79" s="1275"/>
      <c r="CL79" s="1275"/>
      <c r="CM79" s="1275"/>
      <c r="CN79" s="1275">
        <v>6.9</v>
      </c>
      <c r="CO79" s="1275"/>
      <c r="CP79" s="1275"/>
      <c r="CQ79" s="1275"/>
      <c r="CR79" s="1275"/>
      <c r="CS79" s="1275"/>
      <c r="CT79" s="1275"/>
      <c r="CU79" s="1275"/>
      <c r="CV79" s="1275">
        <v>6.6</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wODS6HOPRpcemdU2sVucuPLDdsj1aH2KXeVe33MVFbHipUlXsyR3bZzKeNuKSfCmR6IyahWQu5tw5sQu+sLvw==" saltValue="9Su8ZPF97PiGbwUxY7LN1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5nVgjIB1y6Ophql72ec253p1S4L3hxurlYbQCjeElzwcUuJS+a/fQSgx7kvGPcpCTxQ0MGEj0BvRFe5rlxgyQ==" saltValue="X/1nXvBy8MXeWmgbvZxOW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KDW1NZnEdGrMnJmMvj3NCp/baxQAIl5FERuwcCEtVFyTHnSQtF5CDkeYJCTojsc1OhmXNxCzJSRiKSIWqCURg==" saltValue="f1yo3UeQ+TGduTCBFJdnx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554</v>
      </c>
      <c r="G2" s="136"/>
      <c r="H2" s="137"/>
    </row>
    <row r="3" spans="1:8">
      <c r="A3" s="133" t="s">
        <v>547</v>
      </c>
      <c r="B3" s="138"/>
      <c r="C3" s="139"/>
      <c r="D3" s="140">
        <v>95484</v>
      </c>
      <c r="E3" s="141"/>
      <c r="F3" s="142">
        <v>62256</v>
      </c>
      <c r="G3" s="143"/>
      <c r="H3" s="144"/>
    </row>
    <row r="4" spans="1:8">
      <c r="A4" s="145"/>
      <c r="B4" s="146"/>
      <c r="C4" s="147"/>
      <c r="D4" s="148">
        <v>51546</v>
      </c>
      <c r="E4" s="149"/>
      <c r="F4" s="150">
        <v>24482</v>
      </c>
      <c r="G4" s="151"/>
      <c r="H4" s="152"/>
    </row>
    <row r="5" spans="1:8">
      <c r="A5" s="133" t="s">
        <v>549</v>
      </c>
      <c r="B5" s="138"/>
      <c r="C5" s="139"/>
      <c r="D5" s="140">
        <v>66784</v>
      </c>
      <c r="E5" s="141"/>
      <c r="F5" s="142">
        <v>53896</v>
      </c>
      <c r="G5" s="143"/>
      <c r="H5" s="144"/>
    </row>
    <row r="6" spans="1:8">
      <c r="A6" s="145"/>
      <c r="B6" s="146"/>
      <c r="C6" s="147"/>
      <c r="D6" s="148">
        <v>36081</v>
      </c>
      <c r="E6" s="149"/>
      <c r="F6" s="150">
        <v>20608</v>
      </c>
      <c r="G6" s="151"/>
      <c r="H6" s="152"/>
    </row>
    <row r="7" spans="1:8">
      <c r="A7" s="133" t="s">
        <v>550</v>
      </c>
      <c r="B7" s="138"/>
      <c r="C7" s="139"/>
      <c r="D7" s="140">
        <v>48197</v>
      </c>
      <c r="E7" s="141"/>
      <c r="F7" s="142">
        <v>47278</v>
      </c>
      <c r="G7" s="143"/>
      <c r="H7" s="144"/>
    </row>
    <row r="8" spans="1:8">
      <c r="A8" s="145"/>
      <c r="B8" s="146"/>
      <c r="C8" s="147"/>
      <c r="D8" s="148">
        <v>25103</v>
      </c>
      <c r="E8" s="149"/>
      <c r="F8" s="150">
        <v>24096</v>
      </c>
      <c r="G8" s="151"/>
      <c r="H8" s="152"/>
    </row>
    <row r="9" spans="1:8">
      <c r="A9" s="133" t="s">
        <v>551</v>
      </c>
      <c r="B9" s="138"/>
      <c r="C9" s="139"/>
      <c r="D9" s="140">
        <v>41377</v>
      </c>
      <c r="E9" s="141"/>
      <c r="F9" s="142">
        <v>44504</v>
      </c>
      <c r="G9" s="143"/>
      <c r="H9" s="144"/>
    </row>
    <row r="10" spans="1:8">
      <c r="A10" s="145"/>
      <c r="B10" s="146"/>
      <c r="C10" s="147"/>
      <c r="D10" s="148">
        <v>28144</v>
      </c>
      <c r="E10" s="149"/>
      <c r="F10" s="150">
        <v>25876</v>
      </c>
      <c r="G10" s="151"/>
      <c r="H10" s="152"/>
    </row>
    <row r="11" spans="1:8">
      <c r="A11" s="133" t="s">
        <v>552</v>
      </c>
      <c r="B11" s="138"/>
      <c r="C11" s="139"/>
      <c r="D11" s="140">
        <v>38775</v>
      </c>
      <c r="E11" s="141"/>
      <c r="F11" s="142">
        <v>47820</v>
      </c>
      <c r="G11" s="143"/>
      <c r="H11" s="144"/>
    </row>
    <row r="12" spans="1:8">
      <c r="A12" s="145"/>
      <c r="B12" s="146"/>
      <c r="C12" s="153"/>
      <c r="D12" s="148">
        <v>20715</v>
      </c>
      <c r="E12" s="149"/>
      <c r="F12" s="150">
        <v>25855</v>
      </c>
      <c r="G12" s="151"/>
      <c r="H12" s="152"/>
    </row>
    <row r="13" spans="1:8">
      <c r="A13" s="133"/>
      <c r="B13" s="138"/>
      <c r="C13" s="154"/>
      <c r="D13" s="155">
        <v>58123</v>
      </c>
      <c r="E13" s="156"/>
      <c r="F13" s="157">
        <v>51151</v>
      </c>
      <c r="G13" s="158"/>
      <c r="H13" s="144"/>
    </row>
    <row r="14" spans="1:8">
      <c r="A14" s="145"/>
      <c r="B14" s="146"/>
      <c r="C14" s="147"/>
      <c r="D14" s="148">
        <v>32318</v>
      </c>
      <c r="E14" s="149"/>
      <c r="F14" s="150">
        <v>24183</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9.9</v>
      </c>
      <c r="C19" s="159">
        <f>ROUND(VALUE(SUBSTITUTE(実質収支比率等に係る経年分析!G$48,"▲","-")),2)</f>
        <v>8.83</v>
      </c>
      <c r="D19" s="159">
        <f>ROUND(VALUE(SUBSTITUTE(実質収支比率等に係る経年分析!H$48,"▲","-")),2)</f>
        <v>9.59</v>
      </c>
      <c r="E19" s="159">
        <f>ROUND(VALUE(SUBSTITUTE(実質収支比率等に係る経年分析!I$48,"▲","-")),2)</f>
        <v>8.6999999999999993</v>
      </c>
      <c r="F19" s="159">
        <f>ROUND(VALUE(SUBSTITUTE(実質収支比率等に係る経年分析!J$48,"▲","-")),2)</f>
        <v>9.23</v>
      </c>
    </row>
    <row r="20" spans="1:11">
      <c r="A20" s="159" t="s">
        <v>48</v>
      </c>
      <c r="B20" s="159">
        <f>ROUND(VALUE(SUBSTITUTE(実質収支比率等に係る経年分析!F$47,"▲","-")),2)</f>
        <v>17.309999999999999</v>
      </c>
      <c r="C20" s="159">
        <f>ROUND(VALUE(SUBSTITUTE(実質収支比率等に係る経年分析!G$47,"▲","-")),2)</f>
        <v>17.25</v>
      </c>
      <c r="D20" s="159">
        <f>ROUND(VALUE(SUBSTITUTE(実質収支比率等に係る経年分析!H$47,"▲","-")),2)</f>
        <v>20.69</v>
      </c>
      <c r="E20" s="159">
        <f>ROUND(VALUE(SUBSTITUTE(実質収支比率等に係る経年分析!I$47,"▲","-")),2)</f>
        <v>20.61</v>
      </c>
      <c r="F20" s="159">
        <f>ROUND(VALUE(SUBSTITUTE(実質収支比率等に係る経年分析!J$47,"▲","-")),2)</f>
        <v>20.61</v>
      </c>
    </row>
    <row r="21" spans="1:11">
      <c r="A21" s="159" t="s">
        <v>49</v>
      </c>
      <c r="B21" s="159">
        <f>IF(ISNUMBER(VALUE(SUBSTITUTE(実質収支比率等に係る経年分析!F$49,"▲","-"))),ROUND(VALUE(SUBSTITUTE(実質収支比率等に係る経年分析!F$49,"▲","-")),2),NA())</f>
        <v>1.78</v>
      </c>
      <c r="C21" s="159">
        <f>IF(ISNUMBER(VALUE(SUBSTITUTE(実質収支比率等に係る経年分析!G$49,"▲","-"))),ROUND(VALUE(SUBSTITUTE(実質収支比率等に係る経年分析!G$49,"▲","-")),2),NA())</f>
        <v>-1.01</v>
      </c>
      <c r="D21" s="159">
        <f>IF(ISNUMBER(VALUE(SUBSTITUTE(実質収支比率等に係る経年分析!H$49,"▲","-"))),ROUND(VALUE(SUBSTITUTE(実質収支比率等に係る経年分析!H$49,"▲","-")),2),NA())</f>
        <v>4.75</v>
      </c>
      <c r="E21" s="159">
        <f>IF(ISNUMBER(VALUE(SUBSTITUTE(実質収支比率等に係る経年分析!I$49,"▲","-"))),ROUND(VALUE(SUBSTITUTE(実質収支比率等に係る経年分析!I$49,"▲","-")),2),NA())</f>
        <v>-0.83</v>
      </c>
      <c r="F21" s="159">
        <f>IF(ISNUMBER(VALUE(SUBSTITUTE(実質収支比率等に係る経年分析!J$49,"▲","-"))),ROUND(VALUE(SUBSTITUTE(実質収支比率等に係る経年分析!J$49,"▲","-")),2),NA())</f>
        <v>0.55000000000000004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1.45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1.32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1.31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漁業集落環境整備事業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農業集落排水事業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国民健康保険（事業勘定の部）</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下水道事業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c r="A33" s="160" t="str">
        <f>IF(連結実質赤字比率に係る赤字・黒字の構成分析!C$37="",NA(),連結実質赤字比率に係る赤字・黒字の構成分析!C$37)</f>
        <v>介護保険（保険事業勘定の部）</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0.56000000000000005</v>
      </c>
    </row>
    <row r="34" spans="1:16">
      <c r="A34" s="160" t="str">
        <f>IF(連結実質赤字比率に係る赤字・黒字の構成分析!C$36="",NA(),連結実質赤字比率に係る赤字・黒字の構成分析!C$36)</f>
        <v>水道事業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7.68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8.61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8.4600000000000009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7.87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8.82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8.6999999999999993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9.2200000000000006</v>
      </c>
    </row>
    <row r="36" spans="1:16">
      <c r="A36" s="160" t="str">
        <f>IF(連結実質赤字比率に係る赤字・黒字の構成分析!C$34="",NA(),連結実質赤字比率に係る赤字・黒字の構成分析!C$34)</f>
        <v>市立敦賀病院事業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15.89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17.05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2197</v>
      </c>
      <c r="E42" s="161"/>
      <c r="F42" s="161"/>
      <c r="G42" s="161">
        <f>'実質公債費比率（分子）の構造'!L$52</f>
        <v>2262</v>
      </c>
      <c r="H42" s="161"/>
      <c r="I42" s="161"/>
      <c r="J42" s="161">
        <f>'実質公債費比率（分子）の構造'!M$52</f>
        <v>2175</v>
      </c>
      <c r="K42" s="161"/>
      <c r="L42" s="161"/>
      <c r="M42" s="161">
        <f>'実質公債費比率（分子）の構造'!N$52</f>
        <v>2258</v>
      </c>
      <c r="N42" s="161"/>
      <c r="O42" s="161"/>
      <c r="P42" s="161">
        <f>'実質公債費比率（分子）の構造'!O$52</f>
        <v>2317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36</v>
      </c>
      <c r="C45" s="161"/>
      <c r="D45" s="161"/>
      <c r="E45" s="161">
        <f>'実質公債費比率（分子）の構造'!L$49</f>
        <v>38</v>
      </c>
      <c r="F45" s="161"/>
      <c r="G45" s="161"/>
      <c r="H45" s="161">
        <f>'実質公債費比率（分子）の構造'!M$49</f>
        <v>38</v>
      </c>
      <c r="I45" s="161"/>
      <c r="J45" s="161"/>
      <c r="K45" s="161">
        <f>'実質公債費比率（分子）の構造'!N$49</f>
        <v>31</v>
      </c>
      <c r="L45" s="161"/>
      <c r="M45" s="161"/>
      <c r="N45" s="161">
        <f>'実質公債費比率（分子）の構造'!O$49</f>
        <v>75</v>
      </c>
      <c r="O45" s="161"/>
      <c r="P45" s="161"/>
    </row>
    <row r="46" spans="1:16">
      <c r="A46" s="161" t="s">
        <v>60</v>
      </c>
      <c r="B46" s="161">
        <f>'実質公債費比率（分子）の構造'!K$48</f>
        <v>1127</v>
      </c>
      <c r="C46" s="161"/>
      <c r="D46" s="161"/>
      <c r="E46" s="161">
        <f>'実質公債費比率（分子）の構造'!L$48</f>
        <v>1125</v>
      </c>
      <c r="F46" s="161"/>
      <c r="G46" s="161"/>
      <c r="H46" s="161">
        <f>'実質公債費比率（分子）の構造'!M$48</f>
        <v>1189</v>
      </c>
      <c r="I46" s="161"/>
      <c r="J46" s="161"/>
      <c r="K46" s="161">
        <f>'実質公債費比率（分子）の構造'!N$48</f>
        <v>1188</v>
      </c>
      <c r="L46" s="161"/>
      <c r="M46" s="161"/>
      <c r="N46" s="161">
        <f>'実質公債費比率（分子）の構造'!O$48</f>
        <v>1154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2316</v>
      </c>
      <c r="C49" s="161"/>
      <c r="D49" s="161"/>
      <c r="E49" s="161">
        <f>'実質公債費比率（分子）の構造'!L$45</f>
        <v>2320</v>
      </c>
      <c r="F49" s="161"/>
      <c r="G49" s="161"/>
      <c r="H49" s="161">
        <f>'実質公債費比率（分子）の構造'!M$45</f>
        <v>1930</v>
      </c>
      <c r="I49" s="161"/>
      <c r="J49" s="161"/>
      <c r="K49" s="161">
        <f>'実質公債費比率（分子）の構造'!N$45</f>
        <v>1933</v>
      </c>
      <c r="L49" s="161"/>
      <c r="M49" s="161"/>
      <c r="N49" s="161">
        <f>'実質公債費比率（分子）の構造'!O$45</f>
        <v>1909</v>
      </c>
      <c r="O49" s="161"/>
      <c r="P49" s="161"/>
    </row>
    <row r="50" spans="1:16">
      <c r="A50" s="161" t="s">
        <v>64</v>
      </c>
      <c r="B50" s="161" t="e">
        <f>NA()</f>
        <v>#N/A</v>
      </c>
      <c r="C50" s="161">
        <f>IF(ISNUMBER('実質公債費比率（分子）の構造'!K$53),'実質公債費比率（分子）の構造'!K$53,NA())</f>
        <v>1282</v>
      </c>
      <c r="D50" s="161" t="e">
        <f>NA()</f>
        <v>#N/A</v>
      </c>
      <c r="E50" s="161" t="e">
        <f>NA()</f>
        <v>#N/A</v>
      </c>
      <c r="F50" s="161">
        <f>IF(ISNUMBER('実質公債費比率（分子）の構造'!L$53),'実質公債費比率（分子）の構造'!L$53,NA())</f>
        <v>1221</v>
      </c>
      <c r="G50" s="161" t="e">
        <f>NA()</f>
        <v>#N/A</v>
      </c>
      <c r="H50" s="161" t="e">
        <f>NA()</f>
        <v>#N/A</v>
      </c>
      <c r="I50" s="161">
        <f>IF(ISNUMBER('実質公債費比率（分子）の構造'!M$53),'実質公債費比率（分子）の構造'!M$53,NA())</f>
        <v>982</v>
      </c>
      <c r="J50" s="161" t="e">
        <f>NA()</f>
        <v>#N/A</v>
      </c>
      <c r="K50" s="161" t="e">
        <f>NA()</f>
        <v>#N/A</v>
      </c>
      <c r="L50" s="161">
        <f>IF(ISNUMBER('実質公債費比率（分子）の構造'!N$53),'実質公債費比率（分子）の構造'!N$53,NA())</f>
        <v>894</v>
      </c>
      <c r="M50" s="161" t="e">
        <f>NA()</f>
        <v>#N/A</v>
      </c>
      <c r="N50" s="161" t="e">
        <f>NA()</f>
        <v>#N/A</v>
      </c>
      <c r="O50" s="161">
        <f>IF(ISNUMBER('実質公債費比率（分子）の構造'!O$53),'実質公債費比率（分子）の構造'!O$53,NA())</f>
        <v>821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22121</v>
      </c>
      <c r="E56" s="160"/>
      <c r="F56" s="160"/>
      <c r="G56" s="160">
        <f>'将来負担比率（分子）の構造'!J$52</f>
        <v>22184</v>
      </c>
      <c r="H56" s="160"/>
      <c r="I56" s="160"/>
      <c r="J56" s="160">
        <f>'将来負担比率（分子）の構造'!K$52</f>
        <v>22377</v>
      </c>
      <c r="K56" s="160"/>
      <c r="L56" s="160"/>
      <c r="M56" s="160">
        <f>'将来負担比率（分子）の構造'!L$52</f>
        <v>22259</v>
      </c>
      <c r="N56" s="160"/>
      <c r="O56" s="160"/>
      <c r="P56" s="160">
        <f>'将来負担比率（分子）の構造'!M$52</f>
        <v>22550</v>
      </c>
    </row>
    <row r="57" spans="1:16">
      <c r="A57" s="160" t="s">
        <v>35</v>
      </c>
      <c r="B57" s="160"/>
      <c r="C57" s="160"/>
      <c r="D57" s="160">
        <f>'将来負担比率（分子）の構造'!I$51</f>
        <v>6671</v>
      </c>
      <c r="E57" s="160"/>
      <c r="F57" s="160"/>
      <c r="G57" s="160">
        <f>'将来負担比率（分子）の構造'!J$51</f>
        <v>6468</v>
      </c>
      <c r="H57" s="160"/>
      <c r="I57" s="160"/>
      <c r="J57" s="160">
        <f>'将来負担比率（分子）の構造'!K$51</f>
        <v>6306</v>
      </c>
      <c r="K57" s="160"/>
      <c r="L57" s="160"/>
      <c r="M57" s="160">
        <f>'将来負担比率（分子）の構造'!L$51</f>
        <v>5944</v>
      </c>
      <c r="N57" s="160"/>
      <c r="O57" s="160"/>
      <c r="P57" s="160">
        <f>'将来負担比率（分子）の構造'!M$51</f>
        <v>5561</v>
      </c>
    </row>
    <row r="58" spans="1:16">
      <c r="A58" s="160" t="s">
        <v>34</v>
      </c>
      <c r="B58" s="160"/>
      <c r="C58" s="160"/>
      <c r="D58" s="160">
        <f>'将来負担比率（分子）の構造'!I$50</f>
        <v>6675</v>
      </c>
      <c r="E58" s="160"/>
      <c r="F58" s="160"/>
      <c r="G58" s="160">
        <f>'将来負担比率（分子）の構造'!J$50</f>
        <v>6680</v>
      </c>
      <c r="H58" s="160"/>
      <c r="I58" s="160"/>
      <c r="J58" s="160">
        <f>'将来負担比率（分子）の構造'!K$50</f>
        <v>8127</v>
      </c>
      <c r="K58" s="160"/>
      <c r="L58" s="160"/>
      <c r="M58" s="160">
        <f>'将来負担比率（分子）の構造'!L$50</f>
        <v>7640</v>
      </c>
      <c r="N58" s="160"/>
      <c r="O58" s="160"/>
      <c r="P58" s="160">
        <f>'将来負担比率（分子）の構造'!M$50</f>
        <v>7732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3812</v>
      </c>
      <c r="C62" s="160"/>
      <c r="D62" s="160"/>
      <c r="E62" s="160">
        <f>'将来負担比率（分子）の構造'!J$45</f>
        <v>4553</v>
      </c>
      <c r="F62" s="160"/>
      <c r="G62" s="160"/>
      <c r="H62" s="160">
        <f>'将来負担比率（分子）の構造'!K$45</f>
        <v>4029</v>
      </c>
      <c r="I62" s="160"/>
      <c r="J62" s="160"/>
      <c r="K62" s="160">
        <f>'将来負担比率（分子）の構造'!L$45</f>
        <v>3803</v>
      </c>
      <c r="L62" s="160"/>
      <c r="M62" s="160"/>
      <c r="N62" s="160">
        <f>'将来負担比率（分子）の構造'!M$45</f>
        <v>3565</v>
      </c>
      <c r="O62" s="160"/>
      <c r="P62" s="160"/>
    </row>
    <row r="63" spans="1:16">
      <c r="A63" s="160" t="s">
        <v>27</v>
      </c>
      <c r="B63" s="160">
        <f>'将来負担比率（分子）の構造'!I$44</f>
        <v>168</v>
      </c>
      <c r="C63" s="160"/>
      <c r="D63" s="160"/>
      <c r="E63" s="160">
        <f>'将来負担比率（分子）の構造'!J$44</f>
        <v>542</v>
      </c>
      <c r="F63" s="160"/>
      <c r="G63" s="160"/>
      <c r="H63" s="160">
        <f>'将来負担比率（分子）の構造'!K$44</f>
        <v>539</v>
      </c>
      <c r="I63" s="160"/>
      <c r="J63" s="160"/>
      <c r="K63" s="160">
        <f>'将来負担比率（分子）の構造'!L$44</f>
        <v>629</v>
      </c>
      <c r="L63" s="160"/>
      <c r="M63" s="160"/>
      <c r="N63" s="160">
        <f>'将来負担比率（分子）の構造'!M$44</f>
        <v>610</v>
      </c>
      <c r="O63" s="160"/>
      <c r="P63" s="160"/>
    </row>
    <row r="64" spans="1:16">
      <c r="A64" s="160" t="s">
        <v>26</v>
      </c>
      <c r="B64" s="160">
        <f>'将来負担比率（分子）の構造'!I$43</f>
        <v>14109</v>
      </c>
      <c r="C64" s="160"/>
      <c r="D64" s="160"/>
      <c r="E64" s="160">
        <f>'将来負担比率（分子）の構造'!J$43</f>
        <v>13461</v>
      </c>
      <c r="F64" s="160"/>
      <c r="G64" s="160"/>
      <c r="H64" s="160">
        <f>'将来負担比率（分子）の構造'!K$43</f>
        <v>13451</v>
      </c>
      <c r="I64" s="160"/>
      <c r="J64" s="160"/>
      <c r="K64" s="160">
        <f>'将来負担比率（分子）の構造'!L$43</f>
        <v>12668</v>
      </c>
      <c r="L64" s="160"/>
      <c r="M64" s="160"/>
      <c r="N64" s="160">
        <f>'将来負担比率（分子）の構造'!M$43</f>
        <v>12272</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19910</v>
      </c>
      <c r="C66" s="160"/>
      <c r="D66" s="160"/>
      <c r="E66" s="160">
        <f>'将来負担比率（分子）の構造'!J$41</f>
        <v>19556</v>
      </c>
      <c r="F66" s="160"/>
      <c r="G66" s="160"/>
      <c r="H66" s="160">
        <f>'将来負担比率（分子）の構造'!K$41</f>
        <v>19917</v>
      </c>
      <c r="I66" s="160"/>
      <c r="J66" s="160"/>
      <c r="K66" s="160">
        <f>'将来負担比率（分子）の構造'!L$41</f>
        <v>20133</v>
      </c>
      <c r="L66" s="160"/>
      <c r="M66" s="160"/>
      <c r="N66" s="160">
        <f>'将来負担比率（分子）の構造'!M$41</f>
        <v>20261</v>
      </c>
      <c r="O66" s="160"/>
      <c r="P66" s="160"/>
    </row>
    <row r="67" spans="1:16">
      <c r="A67" s="160" t="s">
        <v>68</v>
      </c>
      <c r="B67" s="160" t="e">
        <f>NA()</f>
        <v>#N/A</v>
      </c>
      <c r="C67" s="160">
        <f>IF(ISNUMBER('将来負担比率（分子）の構造'!I$53), IF('将来負担比率（分子）の構造'!I$53 &lt; 0, 0, '将来負担比率（分子）の構造'!I$53), NA())</f>
        <v>2532</v>
      </c>
      <c r="D67" s="160" t="e">
        <f>NA()</f>
        <v>#N/A</v>
      </c>
      <c r="E67" s="160" t="e">
        <f>NA()</f>
        <v>#N/A</v>
      </c>
      <c r="F67" s="160">
        <f>IF(ISNUMBER('将来負担比率（分子）の構造'!J$53), IF('将来負担比率（分子）の構造'!J$53 &lt; 0, 0, '将来負担比率（分子）の構造'!J$53), NA())</f>
        <v>2780</v>
      </c>
      <c r="G67" s="160" t="e">
        <f>NA()</f>
        <v>#N/A</v>
      </c>
      <c r="H67" s="160" t="e">
        <f>NA()</f>
        <v>#N/A</v>
      </c>
      <c r="I67" s="160">
        <f>IF(ISNUMBER('将来負担比率（分子）の構造'!K$53), IF('将来負担比率（分子）の構造'!K$53 &lt; 0, 0, '将来負担比率（分子）の構造'!K$53), NA())</f>
        <v>1125</v>
      </c>
      <c r="J67" s="160" t="e">
        <f>NA()</f>
        <v>#N/A</v>
      </c>
      <c r="K67" s="160" t="e">
        <f>NA()</f>
        <v>#N/A</v>
      </c>
      <c r="L67" s="160">
        <f>IF(ISNUMBER('将来負担比率（分子）の構造'!L$53), IF('将来負担比率（分子）の構造'!L$53 &lt; 0, 0, '将来負担比率（分子）の構造'!L$53), NA())</f>
        <v>1391</v>
      </c>
      <c r="M67" s="160" t="e">
        <f>NA()</f>
        <v>#N/A</v>
      </c>
      <c r="N67" s="160" t="e">
        <f>NA()</f>
        <v>#N/A</v>
      </c>
      <c r="O67" s="160">
        <f>IF(ISNUMBER('将来負担比率（分子）の構造'!M$53), IF('将来負担比率（分子）の構造'!M$53 &lt; 0, 0, '将来負担比率（分子）の構造'!M$53), NA())</f>
        <v>866</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3278</v>
      </c>
      <c r="C72" s="164">
        <f>基金残高に係る経年分析!G55</f>
        <v>3281</v>
      </c>
      <c r="D72" s="164">
        <f>基金残高に係る経年分析!H55</f>
        <v>3283</v>
      </c>
    </row>
    <row r="73" spans="1:16">
      <c r="A73" s="163" t="s">
        <v>71</v>
      </c>
      <c r="B73" s="164">
        <f>基金残高に係る経年分析!F56</f>
        <v>624</v>
      </c>
      <c r="C73" s="164">
        <f>基金残高に係る経年分析!G56</f>
        <v>625</v>
      </c>
      <c r="D73" s="164">
        <f>基金残高に係る経年分析!H56</f>
        <v>1027</v>
      </c>
    </row>
    <row r="74" spans="1:16">
      <c r="A74" s="163" t="s">
        <v>72</v>
      </c>
      <c r="B74" s="164">
        <f>基金残高に係る経年分析!F57</f>
        <v>4303</v>
      </c>
      <c r="C74" s="164">
        <f>基金残高に係る経年分析!G57</f>
        <v>5066</v>
      </c>
      <c r="D74" s="164">
        <f>基金残高に係る経年分析!H57</f>
        <v>5120</v>
      </c>
    </row>
  </sheetData>
  <sheetProtection algorithmName="SHA-512" hashValue="ZTUZ54utF4ipkCgcm+d/UiXDGAHrzCO0cLKFfy/zqUX7LCD72Ug09/y6qsK+Af7l6gxqKWpEBso2VhFHWo/9uQ==" saltValue="MDV/ApEQeJyFT6pDtTIc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13244518</v>
      </c>
      <c r="S5" s="649"/>
      <c r="T5" s="649"/>
      <c r="U5" s="649"/>
      <c r="V5" s="649"/>
      <c r="W5" s="649"/>
      <c r="X5" s="649"/>
      <c r="Y5" s="650"/>
      <c r="Z5" s="651">
        <v>46.1</v>
      </c>
      <c r="AA5" s="651"/>
      <c r="AB5" s="651"/>
      <c r="AC5" s="651"/>
      <c r="AD5" s="652">
        <v>12689525</v>
      </c>
      <c r="AE5" s="652"/>
      <c r="AF5" s="652"/>
      <c r="AG5" s="652"/>
      <c r="AH5" s="652"/>
      <c r="AI5" s="652"/>
      <c r="AJ5" s="652"/>
      <c r="AK5" s="652"/>
      <c r="AL5" s="653">
        <v>84.1</v>
      </c>
      <c r="AM5" s="654"/>
      <c r="AN5" s="654"/>
      <c r="AO5" s="655"/>
      <c r="AP5" s="645" t="s">
        <v>221</v>
      </c>
      <c r="AQ5" s="646"/>
      <c r="AR5" s="646"/>
      <c r="AS5" s="646"/>
      <c r="AT5" s="646"/>
      <c r="AU5" s="646"/>
      <c r="AV5" s="646"/>
      <c r="AW5" s="646"/>
      <c r="AX5" s="646"/>
      <c r="AY5" s="646"/>
      <c r="AZ5" s="646"/>
      <c r="BA5" s="646"/>
      <c r="BB5" s="646"/>
      <c r="BC5" s="646"/>
      <c r="BD5" s="646"/>
      <c r="BE5" s="646"/>
      <c r="BF5" s="647"/>
      <c r="BG5" s="659">
        <v>12667808</v>
      </c>
      <c r="BH5" s="660"/>
      <c r="BI5" s="660"/>
      <c r="BJ5" s="660"/>
      <c r="BK5" s="660"/>
      <c r="BL5" s="660"/>
      <c r="BM5" s="660"/>
      <c r="BN5" s="661"/>
      <c r="BO5" s="662">
        <v>95.6</v>
      </c>
      <c r="BP5" s="662"/>
      <c r="BQ5" s="662"/>
      <c r="BR5" s="662"/>
      <c r="BS5" s="663">
        <v>144101</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219510</v>
      </c>
      <c r="S6" s="660"/>
      <c r="T6" s="660"/>
      <c r="U6" s="660"/>
      <c r="V6" s="660"/>
      <c r="W6" s="660"/>
      <c r="X6" s="660"/>
      <c r="Y6" s="661"/>
      <c r="Z6" s="662">
        <v>0.8</v>
      </c>
      <c r="AA6" s="662"/>
      <c r="AB6" s="662"/>
      <c r="AC6" s="662"/>
      <c r="AD6" s="663">
        <v>219510</v>
      </c>
      <c r="AE6" s="663"/>
      <c r="AF6" s="663"/>
      <c r="AG6" s="663"/>
      <c r="AH6" s="663"/>
      <c r="AI6" s="663"/>
      <c r="AJ6" s="663"/>
      <c r="AK6" s="663"/>
      <c r="AL6" s="664">
        <v>1.5</v>
      </c>
      <c r="AM6" s="665"/>
      <c r="AN6" s="665"/>
      <c r="AO6" s="666"/>
      <c r="AP6" s="656" t="s">
        <v>226</v>
      </c>
      <c r="AQ6" s="657"/>
      <c r="AR6" s="657"/>
      <c r="AS6" s="657"/>
      <c r="AT6" s="657"/>
      <c r="AU6" s="657"/>
      <c r="AV6" s="657"/>
      <c r="AW6" s="657"/>
      <c r="AX6" s="657"/>
      <c r="AY6" s="657"/>
      <c r="AZ6" s="657"/>
      <c r="BA6" s="657"/>
      <c r="BB6" s="657"/>
      <c r="BC6" s="657"/>
      <c r="BD6" s="657"/>
      <c r="BE6" s="657"/>
      <c r="BF6" s="658"/>
      <c r="BG6" s="659">
        <v>12667808</v>
      </c>
      <c r="BH6" s="660"/>
      <c r="BI6" s="660"/>
      <c r="BJ6" s="660"/>
      <c r="BK6" s="660"/>
      <c r="BL6" s="660"/>
      <c r="BM6" s="660"/>
      <c r="BN6" s="661"/>
      <c r="BO6" s="662">
        <v>95.6</v>
      </c>
      <c r="BP6" s="662"/>
      <c r="BQ6" s="662"/>
      <c r="BR6" s="662"/>
      <c r="BS6" s="663">
        <v>144101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279289</v>
      </c>
      <c r="CS6" s="660"/>
      <c r="CT6" s="660"/>
      <c r="CU6" s="660"/>
      <c r="CV6" s="660"/>
      <c r="CW6" s="660"/>
      <c r="CX6" s="660"/>
      <c r="CY6" s="661"/>
      <c r="CZ6" s="653">
        <v>1</v>
      </c>
      <c r="DA6" s="654"/>
      <c r="DB6" s="654"/>
      <c r="DC6" s="673"/>
      <c r="DD6" s="668" t="s">
        <v>228</v>
      </c>
      <c r="DE6" s="660"/>
      <c r="DF6" s="660"/>
      <c r="DG6" s="660"/>
      <c r="DH6" s="660"/>
      <c r="DI6" s="660"/>
      <c r="DJ6" s="660"/>
      <c r="DK6" s="660"/>
      <c r="DL6" s="660"/>
      <c r="DM6" s="660"/>
      <c r="DN6" s="660"/>
      <c r="DO6" s="660"/>
      <c r="DP6" s="661"/>
      <c r="DQ6" s="668">
        <v>279289</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23986</v>
      </c>
      <c r="S7" s="660"/>
      <c r="T7" s="660"/>
      <c r="U7" s="660"/>
      <c r="V7" s="660"/>
      <c r="W7" s="660"/>
      <c r="X7" s="660"/>
      <c r="Y7" s="661"/>
      <c r="Z7" s="662">
        <v>0.1</v>
      </c>
      <c r="AA7" s="662"/>
      <c r="AB7" s="662"/>
      <c r="AC7" s="662"/>
      <c r="AD7" s="663">
        <v>23986</v>
      </c>
      <c r="AE7" s="663"/>
      <c r="AF7" s="663"/>
      <c r="AG7" s="663"/>
      <c r="AH7" s="663"/>
      <c r="AI7" s="663"/>
      <c r="AJ7" s="663"/>
      <c r="AK7" s="663"/>
      <c r="AL7" s="664">
        <v>0.2</v>
      </c>
      <c r="AM7" s="665"/>
      <c r="AN7" s="665"/>
      <c r="AO7" s="666"/>
      <c r="AP7" s="656" t="s">
        <v>230</v>
      </c>
      <c r="AQ7" s="657"/>
      <c r="AR7" s="657"/>
      <c r="AS7" s="657"/>
      <c r="AT7" s="657"/>
      <c r="AU7" s="657"/>
      <c r="AV7" s="657"/>
      <c r="AW7" s="657"/>
      <c r="AX7" s="657"/>
      <c r="AY7" s="657"/>
      <c r="AZ7" s="657"/>
      <c r="BA7" s="657"/>
      <c r="BB7" s="657"/>
      <c r="BC7" s="657"/>
      <c r="BD7" s="657"/>
      <c r="BE7" s="657"/>
      <c r="BF7" s="658"/>
      <c r="BG7" s="659">
        <v>4378150</v>
      </c>
      <c r="BH7" s="660"/>
      <c r="BI7" s="660"/>
      <c r="BJ7" s="660"/>
      <c r="BK7" s="660"/>
      <c r="BL7" s="660"/>
      <c r="BM7" s="660"/>
      <c r="BN7" s="661"/>
      <c r="BO7" s="662">
        <v>33.1</v>
      </c>
      <c r="BP7" s="662"/>
      <c r="BQ7" s="662"/>
      <c r="BR7" s="662"/>
      <c r="BS7" s="663">
        <v>144101</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3331247</v>
      </c>
      <c r="CS7" s="660"/>
      <c r="CT7" s="660"/>
      <c r="CU7" s="660"/>
      <c r="CV7" s="660"/>
      <c r="CW7" s="660"/>
      <c r="CX7" s="660"/>
      <c r="CY7" s="661"/>
      <c r="CZ7" s="662">
        <v>12.3</v>
      </c>
      <c r="DA7" s="662"/>
      <c r="DB7" s="662"/>
      <c r="DC7" s="662"/>
      <c r="DD7" s="668">
        <v>256138</v>
      </c>
      <c r="DE7" s="660"/>
      <c r="DF7" s="660"/>
      <c r="DG7" s="660"/>
      <c r="DH7" s="660"/>
      <c r="DI7" s="660"/>
      <c r="DJ7" s="660"/>
      <c r="DK7" s="660"/>
      <c r="DL7" s="660"/>
      <c r="DM7" s="660"/>
      <c r="DN7" s="660"/>
      <c r="DO7" s="660"/>
      <c r="DP7" s="661"/>
      <c r="DQ7" s="668">
        <v>2674845</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48690</v>
      </c>
      <c r="S8" s="660"/>
      <c r="T8" s="660"/>
      <c r="U8" s="660"/>
      <c r="V8" s="660"/>
      <c r="W8" s="660"/>
      <c r="X8" s="660"/>
      <c r="Y8" s="661"/>
      <c r="Z8" s="662">
        <v>0.2</v>
      </c>
      <c r="AA8" s="662"/>
      <c r="AB8" s="662"/>
      <c r="AC8" s="662"/>
      <c r="AD8" s="663">
        <v>48690</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119402</v>
      </c>
      <c r="BH8" s="660"/>
      <c r="BI8" s="660"/>
      <c r="BJ8" s="660"/>
      <c r="BK8" s="660"/>
      <c r="BL8" s="660"/>
      <c r="BM8" s="660"/>
      <c r="BN8" s="661"/>
      <c r="BO8" s="662">
        <v>0.9</v>
      </c>
      <c r="BP8" s="662"/>
      <c r="BQ8" s="662"/>
      <c r="BR8" s="662"/>
      <c r="BS8" s="668" t="s">
        <v>169</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9427330</v>
      </c>
      <c r="CS8" s="660"/>
      <c r="CT8" s="660"/>
      <c r="CU8" s="660"/>
      <c r="CV8" s="660"/>
      <c r="CW8" s="660"/>
      <c r="CX8" s="660"/>
      <c r="CY8" s="661"/>
      <c r="CZ8" s="662">
        <v>34.700000000000003</v>
      </c>
      <c r="DA8" s="662"/>
      <c r="DB8" s="662"/>
      <c r="DC8" s="662"/>
      <c r="DD8" s="668">
        <v>105583</v>
      </c>
      <c r="DE8" s="660"/>
      <c r="DF8" s="660"/>
      <c r="DG8" s="660"/>
      <c r="DH8" s="660"/>
      <c r="DI8" s="660"/>
      <c r="DJ8" s="660"/>
      <c r="DK8" s="660"/>
      <c r="DL8" s="660"/>
      <c r="DM8" s="660"/>
      <c r="DN8" s="660"/>
      <c r="DO8" s="660"/>
      <c r="DP8" s="661"/>
      <c r="DQ8" s="668">
        <v>4972148</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50611</v>
      </c>
      <c r="S9" s="660"/>
      <c r="T9" s="660"/>
      <c r="U9" s="660"/>
      <c r="V9" s="660"/>
      <c r="W9" s="660"/>
      <c r="X9" s="660"/>
      <c r="Y9" s="661"/>
      <c r="Z9" s="662">
        <v>0.2</v>
      </c>
      <c r="AA9" s="662"/>
      <c r="AB9" s="662"/>
      <c r="AC9" s="662"/>
      <c r="AD9" s="663">
        <v>50611</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3483708</v>
      </c>
      <c r="BH9" s="660"/>
      <c r="BI9" s="660"/>
      <c r="BJ9" s="660"/>
      <c r="BK9" s="660"/>
      <c r="BL9" s="660"/>
      <c r="BM9" s="660"/>
      <c r="BN9" s="661"/>
      <c r="BO9" s="662">
        <v>26.3</v>
      </c>
      <c r="BP9" s="662"/>
      <c r="BQ9" s="662"/>
      <c r="BR9" s="662"/>
      <c r="BS9" s="668" t="s">
        <v>169</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2611039</v>
      </c>
      <c r="CS9" s="660"/>
      <c r="CT9" s="660"/>
      <c r="CU9" s="660"/>
      <c r="CV9" s="660"/>
      <c r="CW9" s="660"/>
      <c r="CX9" s="660"/>
      <c r="CY9" s="661"/>
      <c r="CZ9" s="662">
        <v>9.6</v>
      </c>
      <c r="DA9" s="662"/>
      <c r="DB9" s="662"/>
      <c r="DC9" s="662"/>
      <c r="DD9" s="668">
        <v>237337</v>
      </c>
      <c r="DE9" s="660"/>
      <c r="DF9" s="660"/>
      <c r="DG9" s="660"/>
      <c r="DH9" s="660"/>
      <c r="DI9" s="660"/>
      <c r="DJ9" s="660"/>
      <c r="DK9" s="660"/>
      <c r="DL9" s="660"/>
      <c r="DM9" s="660"/>
      <c r="DN9" s="660"/>
      <c r="DO9" s="660"/>
      <c r="DP9" s="661"/>
      <c r="DQ9" s="668">
        <v>2359081</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169</v>
      </c>
      <c r="S10" s="660"/>
      <c r="T10" s="660"/>
      <c r="U10" s="660"/>
      <c r="V10" s="660"/>
      <c r="W10" s="660"/>
      <c r="X10" s="660"/>
      <c r="Y10" s="661"/>
      <c r="Z10" s="662" t="s">
        <v>228</v>
      </c>
      <c r="AA10" s="662"/>
      <c r="AB10" s="662"/>
      <c r="AC10" s="662"/>
      <c r="AD10" s="663" t="s">
        <v>169</v>
      </c>
      <c r="AE10" s="663"/>
      <c r="AF10" s="663"/>
      <c r="AG10" s="663"/>
      <c r="AH10" s="663"/>
      <c r="AI10" s="663"/>
      <c r="AJ10" s="663"/>
      <c r="AK10" s="663"/>
      <c r="AL10" s="664" t="s">
        <v>169</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292312</v>
      </c>
      <c r="BH10" s="660"/>
      <c r="BI10" s="660"/>
      <c r="BJ10" s="660"/>
      <c r="BK10" s="660"/>
      <c r="BL10" s="660"/>
      <c r="BM10" s="660"/>
      <c r="BN10" s="661"/>
      <c r="BO10" s="662">
        <v>2.2000000000000002</v>
      </c>
      <c r="BP10" s="662"/>
      <c r="BQ10" s="662"/>
      <c r="BR10" s="662"/>
      <c r="BS10" s="668">
        <v>48621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137567</v>
      </c>
      <c r="CS10" s="660"/>
      <c r="CT10" s="660"/>
      <c r="CU10" s="660"/>
      <c r="CV10" s="660"/>
      <c r="CW10" s="660"/>
      <c r="CX10" s="660"/>
      <c r="CY10" s="661"/>
      <c r="CZ10" s="662">
        <v>0.5</v>
      </c>
      <c r="DA10" s="662"/>
      <c r="DB10" s="662"/>
      <c r="DC10" s="662"/>
      <c r="DD10" s="668" t="s">
        <v>169</v>
      </c>
      <c r="DE10" s="660"/>
      <c r="DF10" s="660"/>
      <c r="DG10" s="660"/>
      <c r="DH10" s="660"/>
      <c r="DI10" s="660"/>
      <c r="DJ10" s="660"/>
      <c r="DK10" s="660"/>
      <c r="DL10" s="660"/>
      <c r="DM10" s="660"/>
      <c r="DN10" s="660"/>
      <c r="DO10" s="660"/>
      <c r="DP10" s="661"/>
      <c r="DQ10" s="668">
        <v>15267</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169</v>
      </c>
      <c r="S11" s="660"/>
      <c r="T11" s="660"/>
      <c r="U11" s="660"/>
      <c r="V11" s="660"/>
      <c r="W11" s="660"/>
      <c r="X11" s="660"/>
      <c r="Y11" s="661"/>
      <c r="Z11" s="662" t="s">
        <v>169</v>
      </c>
      <c r="AA11" s="662"/>
      <c r="AB11" s="662"/>
      <c r="AC11" s="662"/>
      <c r="AD11" s="663" t="s">
        <v>131</v>
      </c>
      <c r="AE11" s="663"/>
      <c r="AF11" s="663"/>
      <c r="AG11" s="663"/>
      <c r="AH11" s="663"/>
      <c r="AI11" s="663"/>
      <c r="AJ11" s="663"/>
      <c r="AK11" s="663"/>
      <c r="AL11" s="664" t="s">
        <v>228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482728</v>
      </c>
      <c r="BH11" s="660"/>
      <c r="BI11" s="660"/>
      <c r="BJ11" s="660"/>
      <c r="BK11" s="660"/>
      <c r="BL11" s="660"/>
      <c r="BM11" s="660"/>
      <c r="BN11" s="661"/>
      <c r="BO11" s="662">
        <v>3.6</v>
      </c>
      <c r="BP11" s="662"/>
      <c r="BQ11" s="662"/>
      <c r="BR11" s="662"/>
      <c r="BS11" s="668">
        <v>95480</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559793</v>
      </c>
      <c r="CS11" s="660"/>
      <c r="CT11" s="660"/>
      <c r="CU11" s="660"/>
      <c r="CV11" s="660"/>
      <c r="CW11" s="660"/>
      <c r="CX11" s="660"/>
      <c r="CY11" s="661"/>
      <c r="CZ11" s="662">
        <v>2.1</v>
      </c>
      <c r="DA11" s="662"/>
      <c r="DB11" s="662"/>
      <c r="DC11" s="662"/>
      <c r="DD11" s="668">
        <v>83794</v>
      </c>
      <c r="DE11" s="660"/>
      <c r="DF11" s="660"/>
      <c r="DG11" s="660"/>
      <c r="DH11" s="660"/>
      <c r="DI11" s="660"/>
      <c r="DJ11" s="660"/>
      <c r="DK11" s="660"/>
      <c r="DL11" s="660"/>
      <c r="DM11" s="660"/>
      <c r="DN11" s="660"/>
      <c r="DO11" s="660"/>
      <c r="DP11" s="661"/>
      <c r="DQ11" s="668">
        <v>426608</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1204529</v>
      </c>
      <c r="S12" s="660"/>
      <c r="T12" s="660"/>
      <c r="U12" s="660"/>
      <c r="V12" s="660"/>
      <c r="W12" s="660"/>
      <c r="X12" s="660"/>
      <c r="Y12" s="661"/>
      <c r="Z12" s="662">
        <v>4.2</v>
      </c>
      <c r="AA12" s="662"/>
      <c r="AB12" s="662"/>
      <c r="AC12" s="662"/>
      <c r="AD12" s="663">
        <v>1204529</v>
      </c>
      <c r="AE12" s="663"/>
      <c r="AF12" s="663"/>
      <c r="AG12" s="663"/>
      <c r="AH12" s="663"/>
      <c r="AI12" s="663"/>
      <c r="AJ12" s="663"/>
      <c r="AK12" s="663"/>
      <c r="AL12" s="664">
        <v>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7598746</v>
      </c>
      <c r="BH12" s="660"/>
      <c r="BI12" s="660"/>
      <c r="BJ12" s="660"/>
      <c r="BK12" s="660"/>
      <c r="BL12" s="660"/>
      <c r="BM12" s="660"/>
      <c r="BN12" s="661"/>
      <c r="BO12" s="662">
        <v>57.4</v>
      </c>
      <c r="BP12" s="662"/>
      <c r="BQ12" s="662"/>
      <c r="BR12" s="662"/>
      <c r="BS12" s="668" t="s">
        <v>169</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1252686</v>
      </c>
      <c r="CS12" s="660"/>
      <c r="CT12" s="660"/>
      <c r="CU12" s="660"/>
      <c r="CV12" s="660"/>
      <c r="CW12" s="660"/>
      <c r="CX12" s="660"/>
      <c r="CY12" s="661"/>
      <c r="CZ12" s="662">
        <v>4.5999999999999996</v>
      </c>
      <c r="DA12" s="662"/>
      <c r="DB12" s="662"/>
      <c r="DC12" s="662"/>
      <c r="DD12" s="668">
        <v>59763</v>
      </c>
      <c r="DE12" s="660"/>
      <c r="DF12" s="660"/>
      <c r="DG12" s="660"/>
      <c r="DH12" s="660"/>
      <c r="DI12" s="660"/>
      <c r="DJ12" s="660"/>
      <c r="DK12" s="660"/>
      <c r="DL12" s="660"/>
      <c r="DM12" s="660"/>
      <c r="DN12" s="660"/>
      <c r="DO12" s="660"/>
      <c r="DP12" s="661"/>
      <c r="DQ12" s="668">
        <v>815342</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11286</v>
      </c>
      <c r="S13" s="660"/>
      <c r="T13" s="660"/>
      <c r="U13" s="660"/>
      <c r="V13" s="660"/>
      <c r="W13" s="660"/>
      <c r="X13" s="660"/>
      <c r="Y13" s="661"/>
      <c r="Z13" s="662">
        <v>0</v>
      </c>
      <c r="AA13" s="662"/>
      <c r="AB13" s="662"/>
      <c r="AC13" s="662"/>
      <c r="AD13" s="663">
        <v>11286</v>
      </c>
      <c r="AE13" s="663"/>
      <c r="AF13" s="663"/>
      <c r="AG13" s="663"/>
      <c r="AH13" s="663"/>
      <c r="AI13" s="663"/>
      <c r="AJ13" s="663"/>
      <c r="AK13" s="663"/>
      <c r="AL13" s="664">
        <v>0.1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7583871</v>
      </c>
      <c r="BH13" s="660"/>
      <c r="BI13" s="660"/>
      <c r="BJ13" s="660"/>
      <c r="BK13" s="660"/>
      <c r="BL13" s="660"/>
      <c r="BM13" s="660"/>
      <c r="BN13" s="661"/>
      <c r="BO13" s="662">
        <v>57.3</v>
      </c>
      <c r="BP13" s="662"/>
      <c r="BQ13" s="662"/>
      <c r="BR13" s="662"/>
      <c r="BS13" s="668" t="s">
        <v>131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3015549</v>
      </c>
      <c r="CS13" s="660"/>
      <c r="CT13" s="660"/>
      <c r="CU13" s="660"/>
      <c r="CV13" s="660"/>
      <c r="CW13" s="660"/>
      <c r="CX13" s="660"/>
      <c r="CY13" s="661"/>
      <c r="CZ13" s="662">
        <v>11.1</v>
      </c>
      <c r="DA13" s="662"/>
      <c r="DB13" s="662"/>
      <c r="DC13" s="662"/>
      <c r="DD13" s="668">
        <v>1139465</v>
      </c>
      <c r="DE13" s="660"/>
      <c r="DF13" s="660"/>
      <c r="DG13" s="660"/>
      <c r="DH13" s="660"/>
      <c r="DI13" s="660"/>
      <c r="DJ13" s="660"/>
      <c r="DK13" s="660"/>
      <c r="DL13" s="660"/>
      <c r="DM13" s="660"/>
      <c r="DN13" s="660"/>
      <c r="DO13" s="660"/>
      <c r="DP13" s="661"/>
      <c r="DQ13" s="668">
        <v>1907947</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169</v>
      </c>
      <c r="S14" s="660"/>
      <c r="T14" s="660"/>
      <c r="U14" s="660"/>
      <c r="V14" s="660"/>
      <c r="W14" s="660"/>
      <c r="X14" s="660"/>
      <c r="Y14" s="661"/>
      <c r="Z14" s="662" t="s">
        <v>169</v>
      </c>
      <c r="AA14" s="662"/>
      <c r="AB14" s="662"/>
      <c r="AC14" s="662"/>
      <c r="AD14" s="663" t="s">
        <v>228</v>
      </c>
      <c r="AE14" s="663"/>
      <c r="AF14" s="663"/>
      <c r="AG14" s="663"/>
      <c r="AH14" s="663"/>
      <c r="AI14" s="663"/>
      <c r="AJ14" s="663"/>
      <c r="AK14" s="663"/>
      <c r="AL14" s="664" t="s">
        <v>131</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181352</v>
      </c>
      <c r="BH14" s="660"/>
      <c r="BI14" s="660"/>
      <c r="BJ14" s="660"/>
      <c r="BK14" s="660"/>
      <c r="BL14" s="660"/>
      <c r="BM14" s="660"/>
      <c r="BN14" s="661"/>
      <c r="BO14" s="662">
        <v>1.4</v>
      </c>
      <c r="BP14" s="662"/>
      <c r="BQ14" s="662"/>
      <c r="BR14" s="662"/>
      <c r="BS14" s="668" t="s">
        <v>169</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920297</v>
      </c>
      <c r="CS14" s="660"/>
      <c r="CT14" s="660"/>
      <c r="CU14" s="660"/>
      <c r="CV14" s="660"/>
      <c r="CW14" s="660"/>
      <c r="CX14" s="660"/>
      <c r="CY14" s="661"/>
      <c r="CZ14" s="662">
        <v>3.4</v>
      </c>
      <c r="DA14" s="662"/>
      <c r="DB14" s="662"/>
      <c r="DC14" s="662"/>
      <c r="DD14" s="668">
        <v>4081</v>
      </c>
      <c r="DE14" s="660"/>
      <c r="DF14" s="660"/>
      <c r="DG14" s="660"/>
      <c r="DH14" s="660"/>
      <c r="DI14" s="660"/>
      <c r="DJ14" s="660"/>
      <c r="DK14" s="660"/>
      <c r="DL14" s="660"/>
      <c r="DM14" s="660"/>
      <c r="DN14" s="660"/>
      <c r="DO14" s="660"/>
      <c r="DP14" s="661"/>
      <c r="DQ14" s="668">
        <v>914010</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53801</v>
      </c>
      <c r="S15" s="660"/>
      <c r="T15" s="660"/>
      <c r="U15" s="660"/>
      <c r="V15" s="660"/>
      <c r="W15" s="660"/>
      <c r="X15" s="660"/>
      <c r="Y15" s="661"/>
      <c r="Z15" s="662">
        <v>0.2</v>
      </c>
      <c r="AA15" s="662"/>
      <c r="AB15" s="662"/>
      <c r="AC15" s="662"/>
      <c r="AD15" s="663">
        <v>53801</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509235</v>
      </c>
      <c r="BH15" s="660"/>
      <c r="BI15" s="660"/>
      <c r="BJ15" s="660"/>
      <c r="BK15" s="660"/>
      <c r="BL15" s="660"/>
      <c r="BM15" s="660"/>
      <c r="BN15" s="661"/>
      <c r="BO15" s="662">
        <v>3.8</v>
      </c>
      <c r="BP15" s="662"/>
      <c r="BQ15" s="662"/>
      <c r="BR15" s="662"/>
      <c r="BS15" s="668" t="s">
        <v>228</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3626720</v>
      </c>
      <c r="CS15" s="660"/>
      <c r="CT15" s="660"/>
      <c r="CU15" s="660"/>
      <c r="CV15" s="660"/>
      <c r="CW15" s="660"/>
      <c r="CX15" s="660"/>
      <c r="CY15" s="661"/>
      <c r="CZ15" s="662">
        <v>13.4</v>
      </c>
      <c r="DA15" s="662"/>
      <c r="DB15" s="662"/>
      <c r="DC15" s="662"/>
      <c r="DD15" s="668">
        <v>694605</v>
      </c>
      <c r="DE15" s="660"/>
      <c r="DF15" s="660"/>
      <c r="DG15" s="660"/>
      <c r="DH15" s="660"/>
      <c r="DI15" s="660"/>
      <c r="DJ15" s="660"/>
      <c r="DK15" s="660"/>
      <c r="DL15" s="660"/>
      <c r="DM15" s="660"/>
      <c r="DN15" s="660"/>
      <c r="DO15" s="660"/>
      <c r="DP15" s="661"/>
      <c r="DQ15" s="668">
        <v>2776020</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169</v>
      </c>
      <c r="S16" s="660"/>
      <c r="T16" s="660"/>
      <c r="U16" s="660"/>
      <c r="V16" s="660"/>
      <c r="W16" s="660"/>
      <c r="X16" s="660"/>
      <c r="Y16" s="661"/>
      <c r="Z16" s="662" t="s">
        <v>169</v>
      </c>
      <c r="AA16" s="662"/>
      <c r="AB16" s="662"/>
      <c r="AC16" s="662"/>
      <c r="AD16" s="663" t="s">
        <v>228</v>
      </c>
      <c r="AE16" s="663"/>
      <c r="AF16" s="663"/>
      <c r="AG16" s="663"/>
      <c r="AH16" s="663"/>
      <c r="AI16" s="663"/>
      <c r="AJ16" s="663"/>
      <c r="AK16" s="663"/>
      <c r="AL16" s="664" t="s">
        <v>131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v>325</v>
      </c>
      <c r="BH16" s="660"/>
      <c r="BI16" s="660"/>
      <c r="BJ16" s="660"/>
      <c r="BK16" s="660"/>
      <c r="BL16" s="660"/>
      <c r="BM16" s="660"/>
      <c r="BN16" s="661"/>
      <c r="BO16" s="662">
        <v>0</v>
      </c>
      <c r="BP16" s="662"/>
      <c r="BQ16" s="662"/>
      <c r="BR16" s="662"/>
      <c r="BS16" s="668" t="s">
        <v>169</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63473</v>
      </c>
      <c r="CS16" s="660"/>
      <c r="CT16" s="660"/>
      <c r="CU16" s="660"/>
      <c r="CV16" s="660"/>
      <c r="CW16" s="660"/>
      <c r="CX16" s="660"/>
      <c r="CY16" s="661"/>
      <c r="CZ16" s="662">
        <v>0.2</v>
      </c>
      <c r="DA16" s="662"/>
      <c r="DB16" s="662"/>
      <c r="DC16" s="662"/>
      <c r="DD16" s="668" t="s">
        <v>228</v>
      </c>
      <c r="DE16" s="660"/>
      <c r="DF16" s="660"/>
      <c r="DG16" s="660"/>
      <c r="DH16" s="660"/>
      <c r="DI16" s="660"/>
      <c r="DJ16" s="660"/>
      <c r="DK16" s="660"/>
      <c r="DL16" s="660"/>
      <c r="DM16" s="660"/>
      <c r="DN16" s="660"/>
      <c r="DO16" s="660"/>
      <c r="DP16" s="661"/>
      <c r="DQ16" s="668">
        <v>53032</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43545</v>
      </c>
      <c r="S17" s="660"/>
      <c r="T17" s="660"/>
      <c r="U17" s="660"/>
      <c r="V17" s="660"/>
      <c r="W17" s="660"/>
      <c r="X17" s="660"/>
      <c r="Y17" s="661"/>
      <c r="Z17" s="662">
        <v>0.2</v>
      </c>
      <c r="AA17" s="662"/>
      <c r="AB17" s="662"/>
      <c r="AC17" s="662"/>
      <c r="AD17" s="663">
        <v>43545</v>
      </c>
      <c r="AE17" s="663"/>
      <c r="AF17" s="663"/>
      <c r="AG17" s="663"/>
      <c r="AH17" s="663"/>
      <c r="AI17" s="663"/>
      <c r="AJ17" s="663"/>
      <c r="AK17" s="663"/>
      <c r="AL17" s="664">
        <v>0.3</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169</v>
      </c>
      <c r="BP17" s="662"/>
      <c r="BQ17" s="662"/>
      <c r="BR17" s="662"/>
      <c r="BS17" s="668" t="s">
        <v>228</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1909232</v>
      </c>
      <c r="CS17" s="660"/>
      <c r="CT17" s="660"/>
      <c r="CU17" s="660"/>
      <c r="CV17" s="660"/>
      <c r="CW17" s="660"/>
      <c r="CX17" s="660"/>
      <c r="CY17" s="661"/>
      <c r="CZ17" s="662">
        <v>7</v>
      </c>
      <c r="DA17" s="662"/>
      <c r="DB17" s="662"/>
      <c r="DC17" s="662"/>
      <c r="DD17" s="668" t="s">
        <v>169</v>
      </c>
      <c r="DE17" s="660"/>
      <c r="DF17" s="660"/>
      <c r="DG17" s="660"/>
      <c r="DH17" s="660"/>
      <c r="DI17" s="660"/>
      <c r="DJ17" s="660"/>
      <c r="DK17" s="660"/>
      <c r="DL17" s="660"/>
      <c r="DM17" s="660"/>
      <c r="DN17" s="660"/>
      <c r="DO17" s="660"/>
      <c r="DP17" s="661"/>
      <c r="DQ17" s="668">
        <v>1777516</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1074926</v>
      </c>
      <c r="S18" s="660"/>
      <c r="T18" s="660"/>
      <c r="U18" s="660"/>
      <c r="V18" s="660"/>
      <c r="W18" s="660"/>
      <c r="X18" s="660"/>
      <c r="Y18" s="661"/>
      <c r="Z18" s="662">
        <v>3.7</v>
      </c>
      <c r="AA18" s="662"/>
      <c r="AB18" s="662"/>
      <c r="AC18" s="662"/>
      <c r="AD18" s="663">
        <v>686205</v>
      </c>
      <c r="AE18" s="663"/>
      <c r="AF18" s="663"/>
      <c r="AG18" s="663"/>
      <c r="AH18" s="663"/>
      <c r="AI18" s="663"/>
      <c r="AJ18" s="663"/>
      <c r="AK18" s="663"/>
      <c r="AL18" s="664">
        <v>4.5</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131</v>
      </c>
      <c r="BP18" s="662"/>
      <c r="BQ18" s="662"/>
      <c r="BR18" s="662"/>
      <c r="BS18" s="668" t="s">
        <v>228</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131</v>
      </c>
      <c r="DA18" s="662"/>
      <c r="DB18" s="662"/>
      <c r="DC18" s="662"/>
      <c r="DD18" s="668" t="s">
        <v>169</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686205</v>
      </c>
      <c r="S19" s="660"/>
      <c r="T19" s="660"/>
      <c r="U19" s="660"/>
      <c r="V19" s="660"/>
      <c r="W19" s="660"/>
      <c r="X19" s="660"/>
      <c r="Y19" s="661"/>
      <c r="Z19" s="662">
        <v>2.4</v>
      </c>
      <c r="AA19" s="662"/>
      <c r="AB19" s="662"/>
      <c r="AC19" s="662"/>
      <c r="AD19" s="663">
        <v>686205</v>
      </c>
      <c r="AE19" s="663"/>
      <c r="AF19" s="663"/>
      <c r="AG19" s="663"/>
      <c r="AH19" s="663"/>
      <c r="AI19" s="663"/>
      <c r="AJ19" s="663"/>
      <c r="AK19" s="663"/>
      <c r="AL19" s="664">
        <v>4.5</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576710</v>
      </c>
      <c r="BH19" s="660"/>
      <c r="BI19" s="660"/>
      <c r="BJ19" s="660"/>
      <c r="BK19" s="660"/>
      <c r="BL19" s="660"/>
      <c r="BM19" s="660"/>
      <c r="BN19" s="661"/>
      <c r="BO19" s="662">
        <v>4.4000000000000004</v>
      </c>
      <c r="BP19" s="662"/>
      <c r="BQ19" s="662"/>
      <c r="BR19" s="662"/>
      <c r="BS19" s="668" t="s">
        <v>228</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169</v>
      </c>
      <c r="DE19" s="660"/>
      <c r="DF19" s="660"/>
      <c r="DG19" s="660"/>
      <c r="DH19" s="660"/>
      <c r="DI19" s="660"/>
      <c r="DJ19" s="660"/>
      <c r="DK19" s="660"/>
      <c r="DL19" s="660"/>
      <c r="DM19" s="660"/>
      <c r="DN19" s="660"/>
      <c r="DO19" s="660"/>
      <c r="DP19" s="661"/>
      <c r="DQ19" s="668" t="s">
        <v>169</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388666</v>
      </c>
      <c r="S20" s="660"/>
      <c r="T20" s="660"/>
      <c r="U20" s="660"/>
      <c r="V20" s="660"/>
      <c r="W20" s="660"/>
      <c r="X20" s="660"/>
      <c r="Y20" s="661"/>
      <c r="Z20" s="662">
        <v>1.4</v>
      </c>
      <c r="AA20" s="662"/>
      <c r="AB20" s="662"/>
      <c r="AC20" s="662"/>
      <c r="AD20" s="663" t="s">
        <v>169</v>
      </c>
      <c r="AE20" s="663"/>
      <c r="AF20" s="663"/>
      <c r="AG20" s="663"/>
      <c r="AH20" s="663"/>
      <c r="AI20" s="663"/>
      <c r="AJ20" s="663"/>
      <c r="AK20" s="663"/>
      <c r="AL20" s="664" t="s">
        <v>169</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576710</v>
      </c>
      <c r="BH20" s="660"/>
      <c r="BI20" s="660"/>
      <c r="BJ20" s="660"/>
      <c r="BK20" s="660"/>
      <c r="BL20" s="660"/>
      <c r="BM20" s="660"/>
      <c r="BN20" s="661"/>
      <c r="BO20" s="662">
        <v>4.4000000000000004</v>
      </c>
      <c r="BP20" s="662"/>
      <c r="BQ20" s="662"/>
      <c r="BR20" s="662"/>
      <c r="BS20" s="668" t="s">
        <v>228</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27134222</v>
      </c>
      <c r="CS20" s="660"/>
      <c r="CT20" s="660"/>
      <c r="CU20" s="660"/>
      <c r="CV20" s="660"/>
      <c r="CW20" s="660"/>
      <c r="CX20" s="660"/>
      <c r="CY20" s="661"/>
      <c r="CZ20" s="662">
        <v>100</v>
      </c>
      <c r="DA20" s="662"/>
      <c r="DB20" s="662"/>
      <c r="DC20" s="662"/>
      <c r="DD20" s="668">
        <v>2580766</v>
      </c>
      <c r="DE20" s="660"/>
      <c r="DF20" s="660"/>
      <c r="DG20" s="660"/>
      <c r="DH20" s="660"/>
      <c r="DI20" s="660"/>
      <c r="DJ20" s="660"/>
      <c r="DK20" s="660"/>
      <c r="DL20" s="660"/>
      <c r="DM20" s="660"/>
      <c r="DN20" s="660"/>
      <c r="DO20" s="660"/>
      <c r="DP20" s="661"/>
      <c r="DQ20" s="668">
        <v>18971105</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v>55</v>
      </c>
      <c r="S21" s="660"/>
      <c r="T21" s="660"/>
      <c r="U21" s="660"/>
      <c r="V21" s="660"/>
      <c r="W21" s="660"/>
      <c r="X21" s="660"/>
      <c r="Y21" s="661"/>
      <c r="Z21" s="662">
        <v>0</v>
      </c>
      <c r="AA21" s="662"/>
      <c r="AB21" s="662"/>
      <c r="AC21" s="662"/>
      <c r="AD21" s="663" t="s">
        <v>169</v>
      </c>
      <c r="AE21" s="663"/>
      <c r="AF21" s="663"/>
      <c r="AG21" s="663"/>
      <c r="AH21" s="663"/>
      <c r="AI21" s="663"/>
      <c r="AJ21" s="663"/>
      <c r="AK21" s="663"/>
      <c r="AL21" s="664" t="s">
        <v>169</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21717</v>
      </c>
      <c r="BH21" s="660"/>
      <c r="BI21" s="660"/>
      <c r="BJ21" s="660"/>
      <c r="BK21" s="660"/>
      <c r="BL21" s="660"/>
      <c r="BM21" s="660"/>
      <c r="BN21" s="661"/>
      <c r="BO21" s="662">
        <v>0.2</v>
      </c>
      <c r="BP21" s="662"/>
      <c r="BQ21" s="662"/>
      <c r="BR21" s="662"/>
      <c r="BS21" s="668" t="s">
        <v>169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15975402</v>
      </c>
      <c r="S22" s="660"/>
      <c r="T22" s="660"/>
      <c r="U22" s="660"/>
      <c r="V22" s="660"/>
      <c r="W22" s="660"/>
      <c r="X22" s="660"/>
      <c r="Y22" s="661"/>
      <c r="Z22" s="662">
        <v>55.6</v>
      </c>
      <c r="AA22" s="662"/>
      <c r="AB22" s="662"/>
      <c r="AC22" s="662"/>
      <c r="AD22" s="663">
        <v>15031688</v>
      </c>
      <c r="AE22" s="663"/>
      <c r="AF22" s="663"/>
      <c r="AG22" s="663"/>
      <c r="AH22" s="663"/>
      <c r="AI22" s="663"/>
      <c r="AJ22" s="663"/>
      <c r="AK22" s="663"/>
      <c r="AL22" s="664">
        <v>99.6</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131</v>
      </c>
      <c r="BH22" s="660"/>
      <c r="BI22" s="660"/>
      <c r="BJ22" s="660"/>
      <c r="BK22" s="660"/>
      <c r="BL22" s="660"/>
      <c r="BM22" s="660"/>
      <c r="BN22" s="661"/>
      <c r="BO22" s="662" t="s">
        <v>169</v>
      </c>
      <c r="BP22" s="662"/>
      <c r="BQ22" s="662"/>
      <c r="BR22" s="662"/>
      <c r="BS22" s="668" t="s">
        <v>169</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9168</v>
      </c>
      <c r="S23" s="660"/>
      <c r="T23" s="660"/>
      <c r="U23" s="660"/>
      <c r="V23" s="660"/>
      <c r="W23" s="660"/>
      <c r="X23" s="660"/>
      <c r="Y23" s="661"/>
      <c r="Z23" s="662">
        <v>0</v>
      </c>
      <c r="AA23" s="662"/>
      <c r="AB23" s="662"/>
      <c r="AC23" s="662"/>
      <c r="AD23" s="663">
        <v>9168</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554993</v>
      </c>
      <c r="BH23" s="660"/>
      <c r="BI23" s="660"/>
      <c r="BJ23" s="660"/>
      <c r="BK23" s="660"/>
      <c r="BL23" s="660"/>
      <c r="BM23" s="660"/>
      <c r="BN23" s="661"/>
      <c r="BO23" s="662">
        <v>4.2</v>
      </c>
      <c r="BP23" s="662"/>
      <c r="BQ23" s="662"/>
      <c r="BR23" s="662"/>
      <c r="BS23" s="668" t="s">
        <v>169</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288338</v>
      </c>
      <c r="S24" s="660"/>
      <c r="T24" s="660"/>
      <c r="U24" s="660"/>
      <c r="V24" s="660"/>
      <c r="W24" s="660"/>
      <c r="X24" s="660"/>
      <c r="Y24" s="661"/>
      <c r="Z24" s="662">
        <v>1</v>
      </c>
      <c r="AA24" s="662"/>
      <c r="AB24" s="662"/>
      <c r="AC24" s="662"/>
      <c r="AD24" s="663" t="s">
        <v>169</v>
      </c>
      <c r="AE24" s="663"/>
      <c r="AF24" s="663"/>
      <c r="AG24" s="663"/>
      <c r="AH24" s="663"/>
      <c r="AI24" s="663"/>
      <c r="AJ24" s="663"/>
      <c r="AK24" s="663"/>
      <c r="AL24" s="664" t="s">
        <v>169</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169</v>
      </c>
      <c r="BH24" s="660"/>
      <c r="BI24" s="660"/>
      <c r="BJ24" s="660"/>
      <c r="BK24" s="660"/>
      <c r="BL24" s="660"/>
      <c r="BM24" s="660"/>
      <c r="BN24" s="661"/>
      <c r="BO24" s="662" t="s">
        <v>169</v>
      </c>
      <c r="BP24" s="662"/>
      <c r="BQ24" s="662"/>
      <c r="BR24" s="662"/>
      <c r="BS24" s="668" t="s">
        <v>169</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11255060</v>
      </c>
      <c r="CS24" s="649"/>
      <c r="CT24" s="649"/>
      <c r="CU24" s="649"/>
      <c r="CV24" s="649"/>
      <c r="CW24" s="649"/>
      <c r="CX24" s="649"/>
      <c r="CY24" s="650"/>
      <c r="CZ24" s="653">
        <v>41.5</v>
      </c>
      <c r="DA24" s="654"/>
      <c r="DB24" s="654"/>
      <c r="DC24" s="673"/>
      <c r="DD24" s="692">
        <v>6922853</v>
      </c>
      <c r="DE24" s="649"/>
      <c r="DF24" s="649"/>
      <c r="DG24" s="649"/>
      <c r="DH24" s="649"/>
      <c r="DI24" s="649"/>
      <c r="DJ24" s="649"/>
      <c r="DK24" s="650"/>
      <c r="DL24" s="692">
        <v>6607448</v>
      </c>
      <c r="DM24" s="649"/>
      <c r="DN24" s="649"/>
      <c r="DO24" s="649"/>
      <c r="DP24" s="649"/>
      <c r="DQ24" s="649"/>
      <c r="DR24" s="649"/>
      <c r="DS24" s="649"/>
      <c r="DT24" s="649"/>
      <c r="DU24" s="649"/>
      <c r="DV24" s="650"/>
      <c r="DW24" s="653">
        <v>41.2</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668353</v>
      </c>
      <c r="S25" s="660"/>
      <c r="T25" s="660"/>
      <c r="U25" s="660"/>
      <c r="V25" s="660"/>
      <c r="W25" s="660"/>
      <c r="X25" s="660"/>
      <c r="Y25" s="661"/>
      <c r="Z25" s="662">
        <v>2.2999999999999998</v>
      </c>
      <c r="AA25" s="662"/>
      <c r="AB25" s="662"/>
      <c r="AC25" s="662"/>
      <c r="AD25" s="663">
        <v>27244</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169</v>
      </c>
      <c r="BH25" s="660"/>
      <c r="BI25" s="660"/>
      <c r="BJ25" s="660"/>
      <c r="BK25" s="660"/>
      <c r="BL25" s="660"/>
      <c r="BM25" s="660"/>
      <c r="BN25" s="661"/>
      <c r="BO25" s="662" t="s">
        <v>228</v>
      </c>
      <c r="BP25" s="662"/>
      <c r="BQ25" s="662"/>
      <c r="BR25" s="662"/>
      <c r="BS25" s="668" t="s">
        <v>169</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3869971</v>
      </c>
      <c r="CS25" s="695"/>
      <c r="CT25" s="695"/>
      <c r="CU25" s="695"/>
      <c r="CV25" s="695"/>
      <c r="CW25" s="695"/>
      <c r="CX25" s="695"/>
      <c r="CY25" s="696"/>
      <c r="CZ25" s="664">
        <v>14.3</v>
      </c>
      <c r="DA25" s="693"/>
      <c r="DB25" s="693"/>
      <c r="DC25" s="697"/>
      <c r="DD25" s="668">
        <v>3373634</v>
      </c>
      <c r="DE25" s="695"/>
      <c r="DF25" s="695"/>
      <c r="DG25" s="695"/>
      <c r="DH25" s="695"/>
      <c r="DI25" s="695"/>
      <c r="DJ25" s="695"/>
      <c r="DK25" s="696"/>
      <c r="DL25" s="668">
        <v>3176354</v>
      </c>
      <c r="DM25" s="695"/>
      <c r="DN25" s="695"/>
      <c r="DO25" s="695"/>
      <c r="DP25" s="695"/>
      <c r="DQ25" s="695"/>
      <c r="DR25" s="695"/>
      <c r="DS25" s="695"/>
      <c r="DT25" s="695"/>
      <c r="DU25" s="695"/>
      <c r="DV25" s="696"/>
      <c r="DW25" s="664">
        <v>19.8</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78303</v>
      </c>
      <c r="S26" s="660"/>
      <c r="T26" s="660"/>
      <c r="U26" s="660"/>
      <c r="V26" s="660"/>
      <c r="W26" s="660"/>
      <c r="X26" s="660"/>
      <c r="Y26" s="661"/>
      <c r="Z26" s="662">
        <v>0.3</v>
      </c>
      <c r="AA26" s="662"/>
      <c r="AB26" s="662"/>
      <c r="AC26" s="662"/>
      <c r="AD26" s="663">
        <v>1256</v>
      </c>
      <c r="AE26" s="663"/>
      <c r="AF26" s="663"/>
      <c r="AG26" s="663"/>
      <c r="AH26" s="663"/>
      <c r="AI26" s="663"/>
      <c r="AJ26" s="663"/>
      <c r="AK26" s="663"/>
      <c r="AL26" s="664">
        <v>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169</v>
      </c>
      <c r="BH26" s="660"/>
      <c r="BI26" s="660"/>
      <c r="BJ26" s="660"/>
      <c r="BK26" s="660"/>
      <c r="BL26" s="660"/>
      <c r="BM26" s="660"/>
      <c r="BN26" s="661"/>
      <c r="BO26" s="662" t="s">
        <v>228</v>
      </c>
      <c r="BP26" s="662"/>
      <c r="BQ26" s="662"/>
      <c r="BR26" s="662"/>
      <c r="BS26" s="668" t="s">
        <v>169</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2391084</v>
      </c>
      <c r="CS26" s="660"/>
      <c r="CT26" s="660"/>
      <c r="CU26" s="660"/>
      <c r="CV26" s="660"/>
      <c r="CW26" s="660"/>
      <c r="CX26" s="660"/>
      <c r="CY26" s="661"/>
      <c r="CZ26" s="664">
        <v>8.8000000000000007</v>
      </c>
      <c r="DA26" s="693"/>
      <c r="DB26" s="693"/>
      <c r="DC26" s="697"/>
      <c r="DD26" s="668">
        <v>1984753</v>
      </c>
      <c r="DE26" s="660"/>
      <c r="DF26" s="660"/>
      <c r="DG26" s="660"/>
      <c r="DH26" s="660"/>
      <c r="DI26" s="660"/>
      <c r="DJ26" s="660"/>
      <c r="DK26" s="661"/>
      <c r="DL26" s="668" t="s">
        <v>228</v>
      </c>
      <c r="DM26" s="660"/>
      <c r="DN26" s="660"/>
      <c r="DO26" s="660"/>
      <c r="DP26" s="660"/>
      <c r="DQ26" s="660"/>
      <c r="DR26" s="660"/>
      <c r="DS26" s="660"/>
      <c r="DT26" s="660"/>
      <c r="DU26" s="660"/>
      <c r="DV26" s="661"/>
      <c r="DW26" s="664" t="s">
        <v>169</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4551000</v>
      </c>
      <c r="S27" s="660"/>
      <c r="T27" s="660"/>
      <c r="U27" s="660"/>
      <c r="V27" s="660"/>
      <c r="W27" s="660"/>
      <c r="X27" s="660"/>
      <c r="Y27" s="661"/>
      <c r="Z27" s="662">
        <v>15.8</v>
      </c>
      <c r="AA27" s="662"/>
      <c r="AB27" s="662"/>
      <c r="AC27" s="662"/>
      <c r="AD27" s="663" t="s">
        <v>169</v>
      </c>
      <c r="AE27" s="663"/>
      <c r="AF27" s="663"/>
      <c r="AG27" s="663"/>
      <c r="AH27" s="663"/>
      <c r="AI27" s="663"/>
      <c r="AJ27" s="663"/>
      <c r="AK27" s="663"/>
      <c r="AL27" s="664" t="s">
        <v>169</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13244518</v>
      </c>
      <c r="BH27" s="660"/>
      <c r="BI27" s="660"/>
      <c r="BJ27" s="660"/>
      <c r="BK27" s="660"/>
      <c r="BL27" s="660"/>
      <c r="BM27" s="660"/>
      <c r="BN27" s="661"/>
      <c r="BO27" s="662">
        <v>100</v>
      </c>
      <c r="BP27" s="662"/>
      <c r="BQ27" s="662"/>
      <c r="BR27" s="662"/>
      <c r="BS27" s="668">
        <v>144101</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5475857</v>
      </c>
      <c r="CS27" s="695"/>
      <c r="CT27" s="695"/>
      <c r="CU27" s="695"/>
      <c r="CV27" s="695"/>
      <c r="CW27" s="695"/>
      <c r="CX27" s="695"/>
      <c r="CY27" s="696"/>
      <c r="CZ27" s="664">
        <v>20.2</v>
      </c>
      <c r="DA27" s="693"/>
      <c r="DB27" s="693"/>
      <c r="DC27" s="697"/>
      <c r="DD27" s="668">
        <v>1771703</v>
      </c>
      <c r="DE27" s="695"/>
      <c r="DF27" s="695"/>
      <c r="DG27" s="695"/>
      <c r="DH27" s="695"/>
      <c r="DI27" s="695"/>
      <c r="DJ27" s="695"/>
      <c r="DK27" s="696"/>
      <c r="DL27" s="668">
        <v>1653578</v>
      </c>
      <c r="DM27" s="695"/>
      <c r="DN27" s="695"/>
      <c r="DO27" s="695"/>
      <c r="DP27" s="695"/>
      <c r="DQ27" s="695"/>
      <c r="DR27" s="695"/>
      <c r="DS27" s="695"/>
      <c r="DT27" s="695"/>
      <c r="DU27" s="695"/>
      <c r="DV27" s="696"/>
      <c r="DW27" s="664">
        <v>10.3</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131</v>
      </c>
      <c r="S28" s="660"/>
      <c r="T28" s="660"/>
      <c r="U28" s="660"/>
      <c r="V28" s="660"/>
      <c r="W28" s="660"/>
      <c r="X28" s="660"/>
      <c r="Y28" s="661"/>
      <c r="Z28" s="662" t="s">
        <v>169</v>
      </c>
      <c r="AA28" s="662"/>
      <c r="AB28" s="662"/>
      <c r="AC28" s="662"/>
      <c r="AD28" s="663" t="s">
        <v>228</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1909232</v>
      </c>
      <c r="CS28" s="660"/>
      <c r="CT28" s="660"/>
      <c r="CU28" s="660"/>
      <c r="CV28" s="660"/>
      <c r="CW28" s="660"/>
      <c r="CX28" s="660"/>
      <c r="CY28" s="661"/>
      <c r="CZ28" s="664">
        <v>7</v>
      </c>
      <c r="DA28" s="693"/>
      <c r="DB28" s="693"/>
      <c r="DC28" s="697"/>
      <c r="DD28" s="668">
        <v>1777516</v>
      </c>
      <c r="DE28" s="660"/>
      <c r="DF28" s="660"/>
      <c r="DG28" s="660"/>
      <c r="DH28" s="660"/>
      <c r="DI28" s="660"/>
      <c r="DJ28" s="660"/>
      <c r="DK28" s="661"/>
      <c r="DL28" s="668">
        <v>1777516</v>
      </c>
      <c r="DM28" s="660"/>
      <c r="DN28" s="660"/>
      <c r="DO28" s="660"/>
      <c r="DP28" s="660"/>
      <c r="DQ28" s="660"/>
      <c r="DR28" s="660"/>
      <c r="DS28" s="660"/>
      <c r="DT28" s="660"/>
      <c r="DU28" s="660"/>
      <c r="DV28" s="661"/>
      <c r="DW28" s="664">
        <v>11.1</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2379634</v>
      </c>
      <c r="S29" s="660"/>
      <c r="T29" s="660"/>
      <c r="U29" s="660"/>
      <c r="V29" s="660"/>
      <c r="W29" s="660"/>
      <c r="X29" s="660"/>
      <c r="Y29" s="661"/>
      <c r="Z29" s="662">
        <v>8.3000000000000007</v>
      </c>
      <c r="AA29" s="662"/>
      <c r="AB29" s="662"/>
      <c r="AC29" s="662"/>
      <c r="AD29" s="663" t="s">
        <v>228</v>
      </c>
      <c r="AE29" s="663"/>
      <c r="AF29" s="663"/>
      <c r="AG29" s="663"/>
      <c r="AH29" s="663"/>
      <c r="AI29" s="663"/>
      <c r="AJ29" s="663"/>
      <c r="AK29" s="663"/>
      <c r="AL29" s="664" t="s">
        <v>131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1909232</v>
      </c>
      <c r="CS29" s="695"/>
      <c r="CT29" s="695"/>
      <c r="CU29" s="695"/>
      <c r="CV29" s="695"/>
      <c r="CW29" s="695"/>
      <c r="CX29" s="695"/>
      <c r="CY29" s="696"/>
      <c r="CZ29" s="664">
        <v>7</v>
      </c>
      <c r="DA29" s="693"/>
      <c r="DB29" s="693"/>
      <c r="DC29" s="697"/>
      <c r="DD29" s="668">
        <v>1777516</v>
      </c>
      <c r="DE29" s="695"/>
      <c r="DF29" s="695"/>
      <c r="DG29" s="695"/>
      <c r="DH29" s="695"/>
      <c r="DI29" s="695"/>
      <c r="DJ29" s="695"/>
      <c r="DK29" s="696"/>
      <c r="DL29" s="668">
        <v>1777516</v>
      </c>
      <c r="DM29" s="695"/>
      <c r="DN29" s="695"/>
      <c r="DO29" s="695"/>
      <c r="DP29" s="695"/>
      <c r="DQ29" s="695"/>
      <c r="DR29" s="695"/>
      <c r="DS29" s="695"/>
      <c r="DT29" s="695"/>
      <c r="DU29" s="695"/>
      <c r="DV29" s="696"/>
      <c r="DW29" s="664">
        <v>11.1</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64677</v>
      </c>
      <c r="S30" s="660"/>
      <c r="T30" s="660"/>
      <c r="U30" s="660"/>
      <c r="V30" s="660"/>
      <c r="W30" s="660"/>
      <c r="X30" s="660"/>
      <c r="Y30" s="661"/>
      <c r="Z30" s="662">
        <v>0.2</v>
      </c>
      <c r="AA30" s="662"/>
      <c r="AB30" s="662"/>
      <c r="AC30" s="662"/>
      <c r="AD30" s="663">
        <v>8772</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98.7</v>
      </c>
      <c r="BH30" s="720"/>
      <c r="BI30" s="720"/>
      <c r="BJ30" s="720"/>
      <c r="BK30" s="720"/>
      <c r="BL30" s="720"/>
      <c r="BM30" s="654">
        <v>92.6</v>
      </c>
      <c r="BN30" s="720"/>
      <c r="BO30" s="720"/>
      <c r="BP30" s="720"/>
      <c r="BQ30" s="721"/>
      <c r="BR30" s="719">
        <v>98.7</v>
      </c>
      <c r="BS30" s="720"/>
      <c r="BT30" s="720"/>
      <c r="BU30" s="720"/>
      <c r="BV30" s="720"/>
      <c r="BW30" s="720"/>
      <c r="BX30" s="654">
        <v>92.4</v>
      </c>
      <c r="BY30" s="720"/>
      <c r="BZ30" s="720"/>
      <c r="CA30" s="720"/>
      <c r="CB30" s="721"/>
      <c r="CD30" s="724"/>
      <c r="CE30" s="725"/>
      <c r="CF30" s="674" t="s">
        <v>305</v>
      </c>
      <c r="CG30" s="675"/>
      <c r="CH30" s="675"/>
      <c r="CI30" s="675"/>
      <c r="CJ30" s="675"/>
      <c r="CK30" s="675"/>
      <c r="CL30" s="675"/>
      <c r="CM30" s="675"/>
      <c r="CN30" s="675"/>
      <c r="CO30" s="675"/>
      <c r="CP30" s="675"/>
      <c r="CQ30" s="676"/>
      <c r="CR30" s="659">
        <v>1751504</v>
      </c>
      <c r="CS30" s="660"/>
      <c r="CT30" s="660"/>
      <c r="CU30" s="660"/>
      <c r="CV30" s="660"/>
      <c r="CW30" s="660"/>
      <c r="CX30" s="660"/>
      <c r="CY30" s="661"/>
      <c r="CZ30" s="664">
        <v>6.5</v>
      </c>
      <c r="DA30" s="693"/>
      <c r="DB30" s="693"/>
      <c r="DC30" s="697"/>
      <c r="DD30" s="668">
        <v>1637543</v>
      </c>
      <c r="DE30" s="660"/>
      <c r="DF30" s="660"/>
      <c r="DG30" s="660"/>
      <c r="DH30" s="660"/>
      <c r="DI30" s="660"/>
      <c r="DJ30" s="660"/>
      <c r="DK30" s="661"/>
      <c r="DL30" s="668">
        <v>1637543</v>
      </c>
      <c r="DM30" s="660"/>
      <c r="DN30" s="660"/>
      <c r="DO30" s="660"/>
      <c r="DP30" s="660"/>
      <c r="DQ30" s="660"/>
      <c r="DR30" s="660"/>
      <c r="DS30" s="660"/>
      <c r="DT30" s="660"/>
      <c r="DU30" s="660"/>
      <c r="DV30" s="661"/>
      <c r="DW30" s="664">
        <v>10.199999999999999</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126762</v>
      </c>
      <c r="S31" s="660"/>
      <c r="T31" s="660"/>
      <c r="U31" s="660"/>
      <c r="V31" s="660"/>
      <c r="W31" s="660"/>
      <c r="X31" s="660"/>
      <c r="Y31" s="661"/>
      <c r="Z31" s="662">
        <v>0.4</v>
      </c>
      <c r="AA31" s="662"/>
      <c r="AB31" s="662"/>
      <c r="AC31" s="662"/>
      <c r="AD31" s="663" t="s">
        <v>228</v>
      </c>
      <c r="AE31" s="663"/>
      <c r="AF31" s="663"/>
      <c r="AG31" s="663"/>
      <c r="AH31" s="663"/>
      <c r="AI31" s="663"/>
      <c r="AJ31" s="663"/>
      <c r="AK31" s="663"/>
      <c r="AL31" s="664" t="s">
        <v>169</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98.4</v>
      </c>
      <c r="BH31" s="695"/>
      <c r="BI31" s="695"/>
      <c r="BJ31" s="695"/>
      <c r="BK31" s="695"/>
      <c r="BL31" s="695"/>
      <c r="BM31" s="665">
        <v>91.5</v>
      </c>
      <c r="BN31" s="717"/>
      <c r="BO31" s="717"/>
      <c r="BP31" s="717"/>
      <c r="BQ31" s="718"/>
      <c r="BR31" s="716">
        <v>98.1</v>
      </c>
      <c r="BS31" s="695"/>
      <c r="BT31" s="695"/>
      <c r="BU31" s="695"/>
      <c r="BV31" s="695"/>
      <c r="BW31" s="695"/>
      <c r="BX31" s="665">
        <v>90.9</v>
      </c>
      <c r="BY31" s="717"/>
      <c r="BZ31" s="717"/>
      <c r="CA31" s="717"/>
      <c r="CB31" s="718"/>
      <c r="CD31" s="724"/>
      <c r="CE31" s="725"/>
      <c r="CF31" s="674" t="s">
        <v>309</v>
      </c>
      <c r="CG31" s="675"/>
      <c r="CH31" s="675"/>
      <c r="CI31" s="675"/>
      <c r="CJ31" s="675"/>
      <c r="CK31" s="675"/>
      <c r="CL31" s="675"/>
      <c r="CM31" s="675"/>
      <c r="CN31" s="675"/>
      <c r="CO31" s="675"/>
      <c r="CP31" s="675"/>
      <c r="CQ31" s="676"/>
      <c r="CR31" s="659">
        <v>157728</v>
      </c>
      <c r="CS31" s="695"/>
      <c r="CT31" s="695"/>
      <c r="CU31" s="695"/>
      <c r="CV31" s="695"/>
      <c r="CW31" s="695"/>
      <c r="CX31" s="695"/>
      <c r="CY31" s="696"/>
      <c r="CZ31" s="664">
        <v>0.6</v>
      </c>
      <c r="DA31" s="693"/>
      <c r="DB31" s="693"/>
      <c r="DC31" s="697"/>
      <c r="DD31" s="668">
        <v>139973</v>
      </c>
      <c r="DE31" s="695"/>
      <c r="DF31" s="695"/>
      <c r="DG31" s="695"/>
      <c r="DH31" s="695"/>
      <c r="DI31" s="695"/>
      <c r="DJ31" s="695"/>
      <c r="DK31" s="696"/>
      <c r="DL31" s="668">
        <v>139973</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271245</v>
      </c>
      <c r="S32" s="660"/>
      <c r="T32" s="660"/>
      <c r="U32" s="660"/>
      <c r="V32" s="660"/>
      <c r="W32" s="660"/>
      <c r="X32" s="660"/>
      <c r="Y32" s="661"/>
      <c r="Z32" s="662">
        <v>0.9</v>
      </c>
      <c r="AA32" s="662"/>
      <c r="AB32" s="662"/>
      <c r="AC32" s="662"/>
      <c r="AD32" s="663" t="s">
        <v>169</v>
      </c>
      <c r="AE32" s="663"/>
      <c r="AF32" s="663"/>
      <c r="AG32" s="663"/>
      <c r="AH32" s="663"/>
      <c r="AI32" s="663"/>
      <c r="AJ32" s="663"/>
      <c r="AK32" s="663"/>
      <c r="AL32" s="664" t="s">
        <v>169</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98.8</v>
      </c>
      <c r="BH32" s="729"/>
      <c r="BI32" s="729"/>
      <c r="BJ32" s="729"/>
      <c r="BK32" s="729"/>
      <c r="BL32" s="729"/>
      <c r="BM32" s="730">
        <v>92.8</v>
      </c>
      <c r="BN32" s="729"/>
      <c r="BO32" s="729"/>
      <c r="BP32" s="729"/>
      <c r="BQ32" s="731"/>
      <c r="BR32" s="728">
        <v>99</v>
      </c>
      <c r="BS32" s="729"/>
      <c r="BT32" s="729"/>
      <c r="BU32" s="729"/>
      <c r="BV32" s="729"/>
      <c r="BW32" s="729"/>
      <c r="BX32" s="730">
        <v>92.9</v>
      </c>
      <c r="BY32" s="729"/>
      <c r="BZ32" s="729"/>
      <c r="CA32" s="729"/>
      <c r="CB32" s="731"/>
      <c r="CD32" s="726"/>
      <c r="CE32" s="727"/>
      <c r="CF32" s="674" t="s">
        <v>312</v>
      </c>
      <c r="CG32" s="675"/>
      <c r="CH32" s="675"/>
      <c r="CI32" s="675"/>
      <c r="CJ32" s="675"/>
      <c r="CK32" s="675"/>
      <c r="CL32" s="675"/>
      <c r="CM32" s="675"/>
      <c r="CN32" s="675"/>
      <c r="CO32" s="675"/>
      <c r="CP32" s="675"/>
      <c r="CQ32" s="676"/>
      <c r="CR32" s="659" t="s">
        <v>228</v>
      </c>
      <c r="CS32" s="660"/>
      <c r="CT32" s="660"/>
      <c r="CU32" s="660"/>
      <c r="CV32" s="660"/>
      <c r="CW32" s="660"/>
      <c r="CX32" s="660"/>
      <c r="CY32" s="661"/>
      <c r="CZ32" s="664" t="s">
        <v>169</v>
      </c>
      <c r="DA32" s="693"/>
      <c r="DB32" s="693"/>
      <c r="DC32" s="697"/>
      <c r="DD32" s="668" t="s">
        <v>228</v>
      </c>
      <c r="DE32" s="660"/>
      <c r="DF32" s="660"/>
      <c r="DG32" s="660"/>
      <c r="DH32" s="660"/>
      <c r="DI32" s="660"/>
      <c r="DJ32" s="660"/>
      <c r="DK32" s="661"/>
      <c r="DL32" s="668" t="s">
        <v>169</v>
      </c>
      <c r="DM32" s="660"/>
      <c r="DN32" s="660"/>
      <c r="DO32" s="660"/>
      <c r="DP32" s="660"/>
      <c r="DQ32" s="660"/>
      <c r="DR32" s="660"/>
      <c r="DS32" s="660"/>
      <c r="DT32" s="660"/>
      <c r="DU32" s="660"/>
      <c r="DV32" s="661"/>
      <c r="DW32" s="664" t="s">
        <v>228</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1563866</v>
      </c>
      <c r="S33" s="660"/>
      <c r="T33" s="660"/>
      <c r="U33" s="660"/>
      <c r="V33" s="660"/>
      <c r="W33" s="660"/>
      <c r="X33" s="660"/>
      <c r="Y33" s="661"/>
      <c r="Z33" s="662">
        <v>5.4</v>
      </c>
      <c r="AA33" s="662"/>
      <c r="AB33" s="662"/>
      <c r="AC33" s="662"/>
      <c r="AD33" s="663" t="s">
        <v>169</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13234923</v>
      </c>
      <c r="CS33" s="695"/>
      <c r="CT33" s="695"/>
      <c r="CU33" s="695"/>
      <c r="CV33" s="695"/>
      <c r="CW33" s="695"/>
      <c r="CX33" s="695"/>
      <c r="CY33" s="696"/>
      <c r="CZ33" s="664">
        <v>48.8</v>
      </c>
      <c r="DA33" s="693"/>
      <c r="DB33" s="693"/>
      <c r="DC33" s="697"/>
      <c r="DD33" s="668">
        <v>11158257</v>
      </c>
      <c r="DE33" s="695"/>
      <c r="DF33" s="695"/>
      <c r="DG33" s="695"/>
      <c r="DH33" s="695"/>
      <c r="DI33" s="695"/>
      <c r="DJ33" s="695"/>
      <c r="DK33" s="696"/>
      <c r="DL33" s="668">
        <v>8284042</v>
      </c>
      <c r="DM33" s="695"/>
      <c r="DN33" s="695"/>
      <c r="DO33" s="695"/>
      <c r="DP33" s="695"/>
      <c r="DQ33" s="695"/>
      <c r="DR33" s="695"/>
      <c r="DS33" s="695"/>
      <c r="DT33" s="695"/>
      <c r="DU33" s="695"/>
      <c r="DV33" s="696"/>
      <c r="DW33" s="664">
        <v>51.7</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861361</v>
      </c>
      <c r="S34" s="660"/>
      <c r="T34" s="660"/>
      <c r="U34" s="660"/>
      <c r="V34" s="660"/>
      <c r="W34" s="660"/>
      <c r="X34" s="660"/>
      <c r="Y34" s="661"/>
      <c r="Z34" s="662">
        <v>3</v>
      </c>
      <c r="AA34" s="662"/>
      <c r="AB34" s="662"/>
      <c r="AC34" s="662"/>
      <c r="AD34" s="663">
        <v>6704</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4842156</v>
      </c>
      <c r="CS34" s="660"/>
      <c r="CT34" s="660"/>
      <c r="CU34" s="660"/>
      <c r="CV34" s="660"/>
      <c r="CW34" s="660"/>
      <c r="CX34" s="660"/>
      <c r="CY34" s="661"/>
      <c r="CZ34" s="664">
        <v>17.8</v>
      </c>
      <c r="DA34" s="693"/>
      <c r="DB34" s="693"/>
      <c r="DC34" s="697"/>
      <c r="DD34" s="668">
        <v>3961068</v>
      </c>
      <c r="DE34" s="660"/>
      <c r="DF34" s="660"/>
      <c r="DG34" s="660"/>
      <c r="DH34" s="660"/>
      <c r="DI34" s="660"/>
      <c r="DJ34" s="660"/>
      <c r="DK34" s="661"/>
      <c r="DL34" s="668">
        <v>2940388</v>
      </c>
      <c r="DM34" s="660"/>
      <c r="DN34" s="660"/>
      <c r="DO34" s="660"/>
      <c r="DP34" s="660"/>
      <c r="DQ34" s="660"/>
      <c r="DR34" s="660"/>
      <c r="DS34" s="660"/>
      <c r="DT34" s="660"/>
      <c r="DU34" s="660"/>
      <c r="DV34" s="661"/>
      <c r="DW34" s="664">
        <v>18.3</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1879400</v>
      </c>
      <c r="S35" s="660"/>
      <c r="T35" s="660"/>
      <c r="U35" s="660"/>
      <c r="V35" s="660"/>
      <c r="W35" s="660"/>
      <c r="X35" s="660"/>
      <c r="Y35" s="661"/>
      <c r="Z35" s="662">
        <v>6.5</v>
      </c>
      <c r="AA35" s="662"/>
      <c r="AB35" s="662"/>
      <c r="AC35" s="662"/>
      <c r="AD35" s="663" t="s">
        <v>131</v>
      </c>
      <c r="AE35" s="663"/>
      <c r="AF35" s="663"/>
      <c r="AG35" s="663"/>
      <c r="AH35" s="663"/>
      <c r="AI35" s="663"/>
      <c r="AJ35" s="663"/>
      <c r="AK35" s="663"/>
      <c r="AL35" s="664" t="s">
        <v>169</v>
      </c>
      <c r="AM35" s="665"/>
      <c r="AN35" s="665"/>
      <c r="AO35" s="666"/>
      <c r="AP35" s="214"/>
      <c r="AQ35" s="732" t="s">
        <v>320</v>
      </c>
      <c r="AR35" s="733"/>
      <c r="AS35" s="733"/>
      <c r="AT35" s="733"/>
      <c r="AU35" s="733"/>
      <c r="AV35" s="733"/>
      <c r="AW35" s="733"/>
      <c r="AX35" s="733"/>
      <c r="AY35" s="734"/>
      <c r="AZ35" s="648">
        <v>4123669</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2858</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672141</v>
      </c>
      <c r="CS35" s="695"/>
      <c r="CT35" s="695"/>
      <c r="CU35" s="695"/>
      <c r="CV35" s="695"/>
      <c r="CW35" s="695"/>
      <c r="CX35" s="695"/>
      <c r="CY35" s="696"/>
      <c r="CZ35" s="664">
        <v>2.5</v>
      </c>
      <c r="DA35" s="693"/>
      <c r="DB35" s="693"/>
      <c r="DC35" s="697"/>
      <c r="DD35" s="668">
        <v>567402</v>
      </c>
      <c r="DE35" s="695"/>
      <c r="DF35" s="695"/>
      <c r="DG35" s="695"/>
      <c r="DH35" s="695"/>
      <c r="DI35" s="695"/>
      <c r="DJ35" s="695"/>
      <c r="DK35" s="696"/>
      <c r="DL35" s="668">
        <v>402550</v>
      </c>
      <c r="DM35" s="695"/>
      <c r="DN35" s="695"/>
      <c r="DO35" s="695"/>
      <c r="DP35" s="695"/>
      <c r="DQ35" s="695"/>
      <c r="DR35" s="695"/>
      <c r="DS35" s="695"/>
      <c r="DT35" s="695"/>
      <c r="DU35" s="695"/>
      <c r="DV35" s="696"/>
      <c r="DW35" s="664">
        <v>2.5</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169</v>
      </c>
      <c r="S36" s="660"/>
      <c r="T36" s="660"/>
      <c r="U36" s="660"/>
      <c r="V36" s="660"/>
      <c r="W36" s="660"/>
      <c r="X36" s="660"/>
      <c r="Y36" s="661"/>
      <c r="Z36" s="662" t="s">
        <v>169</v>
      </c>
      <c r="AA36" s="662"/>
      <c r="AB36" s="662"/>
      <c r="AC36" s="662"/>
      <c r="AD36" s="663" t="s">
        <v>169</v>
      </c>
      <c r="AE36" s="663"/>
      <c r="AF36" s="663"/>
      <c r="AG36" s="663"/>
      <c r="AH36" s="663"/>
      <c r="AI36" s="663"/>
      <c r="AJ36" s="663"/>
      <c r="AK36" s="663"/>
      <c r="AL36" s="664" t="s">
        <v>228</v>
      </c>
      <c r="AM36" s="665"/>
      <c r="AN36" s="665"/>
      <c r="AO36" s="666"/>
      <c r="AQ36" s="736" t="s">
        <v>324</v>
      </c>
      <c r="AR36" s="737"/>
      <c r="AS36" s="737"/>
      <c r="AT36" s="737"/>
      <c r="AU36" s="737"/>
      <c r="AV36" s="737"/>
      <c r="AW36" s="737"/>
      <c r="AX36" s="737"/>
      <c r="AY36" s="738"/>
      <c r="AZ36" s="659">
        <v>967168</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-51673</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3423929</v>
      </c>
      <c r="CS36" s="660"/>
      <c r="CT36" s="660"/>
      <c r="CU36" s="660"/>
      <c r="CV36" s="660"/>
      <c r="CW36" s="660"/>
      <c r="CX36" s="660"/>
      <c r="CY36" s="661"/>
      <c r="CZ36" s="664">
        <v>12.6</v>
      </c>
      <c r="DA36" s="693"/>
      <c r="DB36" s="693"/>
      <c r="DC36" s="697"/>
      <c r="DD36" s="668">
        <v>3213419</v>
      </c>
      <c r="DE36" s="660"/>
      <c r="DF36" s="660"/>
      <c r="DG36" s="660"/>
      <c r="DH36" s="660"/>
      <c r="DI36" s="660"/>
      <c r="DJ36" s="660"/>
      <c r="DK36" s="661"/>
      <c r="DL36" s="668">
        <v>2500131</v>
      </c>
      <c r="DM36" s="660"/>
      <c r="DN36" s="660"/>
      <c r="DO36" s="660"/>
      <c r="DP36" s="660"/>
      <c r="DQ36" s="660"/>
      <c r="DR36" s="660"/>
      <c r="DS36" s="660"/>
      <c r="DT36" s="660"/>
      <c r="DU36" s="660"/>
      <c r="DV36" s="661"/>
      <c r="DW36" s="664">
        <v>15.6</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950000</v>
      </c>
      <c r="S37" s="660"/>
      <c r="T37" s="660"/>
      <c r="U37" s="660"/>
      <c r="V37" s="660"/>
      <c r="W37" s="660"/>
      <c r="X37" s="660"/>
      <c r="Y37" s="661"/>
      <c r="Z37" s="662">
        <v>3.3</v>
      </c>
      <c r="AA37" s="662"/>
      <c r="AB37" s="662"/>
      <c r="AC37" s="662"/>
      <c r="AD37" s="663" t="s">
        <v>169</v>
      </c>
      <c r="AE37" s="663"/>
      <c r="AF37" s="663"/>
      <c r="AG37" s="663"/>
      <c r="AH37" s="663"/>
      <c r="AI37" s="663"/>
      <c r="AJ37" s="663"/>
      <c r="AK37" s="663"/>
      <c r="AL37" s="664" t="s">
        <v>228</v>
      </c>
      <c r="AM37" s="665"/>
      <c r="AN37" s="665"/>
      <c r="AO37" s="666"/>
      <c r="AQ37" s="736" t="s">
        <v>328</v>
      </c>
      <c r="AR37" s="737"/>
      <c r="AS37" s="737"/>
      <c r="AT37" s="737"/>
      <c r="AU37" s="737"/>
      <c r="AV37" s="737"/>
      <c r="AW37" s="737"/>
      <c r="AX37" s="737"/>
      <c r="AY37" s="738"/>
      <c r="AZ37" s="659">
        <v>937901</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8418</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893278</v>
      </c>
      <c r="CS37" s="695"/>
      <c r="CT37" s="695"/>
      <c r="CU37" s="695"/>
      <c r="CV37" s="695"/>
      <c r="CW37" s="695"/>
      <c r="CX37" s="695"/>
      <c r="CY37" s="696"/>
      <c r="CZ37" s="664">
        <v>3.3</v>
      </c>
      <c r="DA37" s="693"/>
      <c r="DB37" s="693"/>
      <c r="DC37" s="697"/>
      <c r="DD37" s="668">
        <v>893278</v>
      </c>
      <c r="DE37" s="695"/>
      <c r="DF37" s="695"/>
      <c r="DG37" s="695"/>
      <c r="DH37" s="695"/>
      <c r="DI37" s="695"/>
      <c r="DJ37" s="695"/>
      <c r="DK37" s="696"/>
      <c r="DL37" s="668">
        <v>860623</v>
      </c>
      <c r="DM37" s="695"/>
      <c r="DN37" s="695"/>
      <c r="DO37" s="695"/>
      <c r="DP37" s="695"/>
      <c r="DQ37" s="695"/>
      <c r="DR37" s="695"/>
      <c r="DS37" s="695"/>
      <c r="DT37" s="695"/>
      <c r="DU37" s="695"/>
      <c r="DV37" s="696"/>
      <c r="DW37" s="664">
        <v>5.4</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28717509</v>
      </c>
      <c r="S38" s="740"/>
      <c r="T38" s="740"/>
      <c r="U38" s="740"/>
      <c r="V38" s="740"/>
      <c r="W38" s="740"/>
      <c r="X38" s="740"/>
      <c r="Y38" s="741"/>
      <c r="Z38" s="742">
        <v>100</v>
      </c>
      <c r="AA38" s="742"/>
      <c r="AB38" s="742"/>
      <c r="AC38" s="742"/>
      <c r="AD38" s="743">
        <v>15084832</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40849</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13289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3144919</v>
      </c>
      <c r="CS38" s="660"/>
      <c r="CT38" s="660"/>
      <c r="CU38" s="660"/>
      <c r="CV38" s="660"/>
      <c r="CW38" s="660"/>
      <c r="CX38" s="660"/>
      <c r="CY38" s="661"/>
      <c r="CZ38" s="664">
        <v>11.6</v>
      </c>
      <c r="DA38" s="693"/>
      <c r="DB38" s="693"/>
      <c r="DC38" s="697"/>
      <c r="DD38" s="668">
        <v>2821400</v>
      </c>
      <c r="DE38" s="660"/>
      <c r="DF38" s="660"/>
      <c r="DG38" s="660"/>
      <c r="DH38" s="660"/>
      <c r="DI38" s="660"/>
      <c r="DJ38" s="660"/>
      <c r="DK38" s="661"/>
      <c r="DL38" s="668">
        <v>2440973</v>
      </c>
      <c r="DM38" s="660"/>
      <c r="DN38" s="660"/>
      <c r="DO38" s="660"/>
      <c r="DP38" s="660"/>
      <c r="DQ38" s="660"/>
      <c r="DR38" s="660"/>
      <c r="DS38" s="660"/>
      <c r="DT38" s="660"/>
      <c r="DU38" s="660"/>
      <c r="DV38" s="661"/>
      <c r="DW38" s="664">
        <v>15.2</v>
      </c>
      <c r="DX38" s="693"/>
      <c r="DY38" s="693"/>
      <c r="DZ38" s="693"/>
      <c r="EA38" s="693"/>
      <c r="EB38" s="693"/>
      <c r="EC38" s="694"/>
    </row>
    <row r="39" spans="2:133" ht="11.25" customHeight="1">
      <c r="AQ39" s="736" t="s">
        <v>335</v>
      </c>
      <c r="AR39" s="737"/>
      <c r="AS39" s="737"/>
      <c r="AT39" s="737"/>
      <c r="AU39" s="737"/>
      <c r="AV39" s="737"/>
      <c r="AW39" s="737"/>
      <c r="AX39" s="737"/>
      <c r="AY39" s="738"/>
      <c r="AZ39" s="659">
        <v>39362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94</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729478</v>
      </c>
      <c r="CS39" s="695"/>
      <c r="CT39" s="695"/>
      <c r="CU39" s="695"/>
      <c r="CV39" s="695"/>
      <c r="CW39" s="695"/>
      <c r="CX39" s="695"/>
      <c r="CY39" s="696"/>
      <c r="CZ39" s="664">
        <v>2.7</v>
      </c>
      <c r="DA39" s="693"/>
      <c r="DB39" s="693"/>
      <c r="DC39" s="697"/>
      <c r="DD39" s="668">
        <v>594968</v>
      </c>
      <c r="DE39" s="695"/>
      <c r="DF39" s="695"/>
      <c r="DG39" s="695"/>
      <c r="DH39" s="695"/>
      <c r="DI39" s="695"/>
      <c r="DJ39" s="695"/>
      <c r="DK39" s="696"/>
      <c r="DL39" s="668" t="s">
        <v>169</v>
      </c>
      <c r="DM39" s="695"/>
      <c r="DN39" s="695"/>
      <c r="DO39" s="695"/>
      <c r="DP39" s="695"/>
      <c r="DQ39" s="695"/>
      <c r="DR39" s="695"/>
      <c r="DS39" s="695"/>
      <c r="DT39" s="695"/>
      <c r="DU39" s="695"/>
      <c r="DV39" s="696"/>
      <c r="DW39" s="664" t="s">
        <v>131</v>
      </c>
      <c r="DX39" s="693"/>
      <c r="DY39" s="693"/>
      <c r="DZ39" s="693"/>
      <c r="EA39" s="693"/>
      <c r="EB39" s="693"/>
      <c r="EC39" s="694"/>
    </row>
    <row r="40" spans="2:133" ht="11.25" customHeight="1">
      <c r="AQ40" s="736" t="s">
        <v>339</v>
      </c>
      <c r="AR40" s="737"/>
      <c r="AS40" s="737"/>
      <c r="AT40" s="737"/>
      <c r="AU40" s="737"/>
      <c r="AV40" s="737"/>
      <c r="AW40" s="737"/>
      <c r="AX40" s="737"/>
      <c r="AY40" s="738"/>
      <c r="AZ40" s="659">
        <v>510096</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108</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422300</v>
      </c>
      <c r="CS40" s="660"/>
      <c r="CT40" s="660"/>
      <c r="CU40" s="660"/>
      <c r="CV40" s="660"/>
      <c r="CW40" s="660"/>
      <c r="CX40" s="660"/>
      <c r="CY40" s="661"/>
      <c r="CZ40" s="664">
        <v>1.6</v>
      </c>
      <c r="DA40" s="693"/>
      <c r="DB40" s="693"/>
      <c r="DC40" s="697"/>
      <c r="DD40" s="668" t="s">
        <v>228</v>
      </c>
      <c r="DE40" s="660"/>
      <c r="DF40" s="660"/>
      <c r="DG40" s="660"/>
      <c r="DH40" s="660"/>
      <c r="DI40" s="660"/>
      <c r="DJ40" s="660"/>
      <c r="DK40" s="661"/>
      <c r="DL40" s="668" t="s">
        <v>228</v>
      </c>
      <c r="DM40" s="660"/>
      <c r="DN40" s="660"/>
      <c r="DO40" s="660"/>
      <c r="DP40" s="660"/>
      <c r="DQ40" s="660"/>
      <c r="DR40" s="660"/>
      <c r="DS40" s="660"/>
      <c r="DT40" s="660"/>
      <c r="DU40" s="660"/>
      <c r="DV40" s="661"/>
      <c r="DW40" s="664" t="s">
        <v>228</v>
      </c>
      <c r="DX40" s="693"/>
      <c r="DY40" s="693"/>
      <c r="DZ40" s="693"/>
      <c r="EA40" s="693"/>
      <c r="EB40" s="693"/>
      <c r="EC40" s="694"/>
    </row>
    <row r="41" spans="2:133" ht="11.25" customHeight="1">
      <c r="AQ41" s="746" t="s">
        <v>342</v>
      </c>
      <c r="AR41" s="747"/>
      <c r="AS41" s="747"/>
      <c r="AT41" s="747"/>
      <c r="AU41" s="747"/>
      <c r="AV41" s="747"/>
      <c r="AW41" s="747"/>
      <c r="AX41" s="747"/>
      <c r="AY41" s="748"/>
      <c r="AZ41" s="739">
        <v>1628293</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348</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131</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2644239</v>
      </c>
      <c r="CS42" s="660"/>
      <c r="CT42" s="660"/>
      <c r="CU42" s="660"/>
      <c r="CV42" s="660"/>
      <c r="CW42" s="660"/>
      <c r="CX42" s="660"/>
      <c r="CY42" s="661"/>
      <c r="CZ42" s="664">
        <v>9.6999999999999993</v>
      </c>
      <c r="DA42" s="665"/>
      <c r="DB42" s="665"/>
      <c r="DC42" s="760"/>
      <c r="DD42" s="668">
        <v>889995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56465</v>
      </c>
      <c r="CS43" s="695"/>
      <c r="CT43" s="695"/>
      <c r="CU43" s="695"/>
      <c r="CV43" s="695"/>
      <c r="CW43" s="695"/>
      <c r="CX43" s="695"/>
      <c r="CY43" s="696"/>
      <c r="CZ43" s="664">
        <v>0.2</v>
      </c>
      <c r="DA43" s="693"/>
      <c r="DB43" s="693"/>
      <c r="DC43" s="697"/>
      <c r="DD43" s="668">
        <v>52931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2580766</v>
      </c>
      <c r="CS44" s="660"/>
      <c r="CT44" s="660"/>
      <c r="CU44" s="660"/>
      <c r="CV44" s="660"/>
      <c r="CW44" s="660"/>
      <c r="CX44" s="660"/>
      <c r="CY44" s="661"/>
      <c r="CZ44" s="664">
        <v>9.5</v>
      </c>
      <c r="DA44" s="665"/>
      <c r="DB44" s="665"/>
      <c r="DC44" s="760"/>
      <c r="DD44" s="668">
        <v>836963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933394</v>
      </c>
      <c r="CS45" s="695"/>
      <c r="CT45" s="695"/>
      <c r="CU45" s="695"/>
      <c r="CV45" s="695"/>
      <c r="CW45" s="695"/>
      <c r="CX45" s="695"/>
      <c r="CY45" s="696"/>
      <c r="CZ45" s="664">
        <v>3.4</v>
      </c>
      <c r="DA45" s="693"/>
      <c r="DB45" s="693"/>
      <c r="DC45" s="697"/>
      <c r="DD45" s="668">
        <v>114210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1378725</v>
      </c>
      <c r="CS46" s="660"/>
      <c r="CT46" s="660"/>
      <c r="CU46" s="660"/>
      <c r="CV46" s="660"/>
      <c r="CW46" s="660"/>
      <c r="CX46" s="660"/>
      <c r="CY46" s="661"/>
      <c r="CZ46" s="664">
        <v>5.0999999999999996</v>
      </c>
      <c r="DA46" s="665"/>
      <c r="DB46" s="665"/>
      <c r="DC46" s="760"/>
      <c r="DD46" s="668">
        <v>687206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63473</v>
      </c>
      <c r="CS47" s="695"/>
      <c r="CT47" s="695"/>
      <c r="CU47" s="695"/>
      <c r="CV47" s="695"/>
      <c r="CW47" s="695"/>
      <c r="CX47" s="695"/>
      <c r="CY47" s="696"/>
      <c r="CZ47" s="664">
        <v>0.2</v>
      </c>
      <c r="DA47" s="693"/>
      <c r="DB47" s="693"/>
      <c r="DC47" s="697"/>
      <c r="DD47" s="668">
        <v>53032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169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27134222</v>
      </c>
      <c r="CS49" s="729"/>
      <c r="CT49" s="729"/>
      <c r="CU49" s="729"/>
      <c r="CV49" s="729"/>
      <c r="CW49" s="729"/>
      <c r="CX49" s="729"/>
      <c r="CY49" s="761"/>
      <c r="CZ49" s="744">
        <v>100</v>
      </c>
      <c r="DA49" s="762"/>
      <c r="DB49" s="762"/>
      <c r="DC49" s="763"/>
      <c r="DD49" s="764">
        <v>18971105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00QbraGOspD2kkw+ojlpamZdTfmgUlO3yLBQdMJchzR6rLhmpeR5YyBnrOpSJxTKmlLmozCDE2FGW4gS5+hs0Q==" saltValue="eaKBPlusBXDiheJAd2fl6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28708</v>
      </c>
      <c r="R7" s="795"/>
      <c r="S7" s="795"/>
      <c r="T7" s="795"/>
      <c r="U7" s="795"/>
      <c r="V7" s="795">
        <v>27125</v>
      </c>
      <c r="W7" s="795"/>
      <c r="X7" s="795"/>
      <c r="Y7" s="795"/>
      <c r="Z7" s="795"/>
      <c r="AA7" s="795">
        <v>1583</v>
      </c>
      <c r="AB7" s="795"/>
      <c r="AC7" s="795"/>
      <c r="AD7" s="795"/>
      <c r="AE7" s="796"/>
      <c r="AF7" s="797">
        <v>1470</v>
      </c>
      <c r="AG7" s="798"/>
      <c r="AH7" s="798"/>
      <c r="AI7" s="798"/>
      <c r="AJ7" s="799"/>
      <c r="AK7" s="834">
        <v>271</v>
      </c>
      <c r="AL7" s="835"/>
      <c r="AM7" s="835"/>
      <c r="AN7" s="835"/>
      <c r="AO7" s="835"/>
      <c r="AP7" s="835">
        <v>19217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574</v>
      </c>
      <c r="BT7" s="839"/>
      <c r="BU7" s="839"/>
      <c r="BV7" s="839"/>
      <c r="BW7" s="839"/>
      <c r="BX7" s="839"/>
      <c r="BY7" s="839"/>
      <c r="BZ7" s="839"/>
      <c r="CA7" s="839"/>
      <c r="CB7" s="839"/>
      <c r="CC7" s="839"/>
      <c r="CD7" s="839"/>
      <c r="CE7" s="839"/>
      <c r="CF7" s="839"/>
      <c r="CG7" s="840"/>
      <c r="CH7" s="831">
        <v>0</v>
      </c>
      <c r="CI7" s="832"/>
      <c r="CJ7" s="832"/>
      <c r="CK7" s="832"/>
      <c r="CL7" s="833"/>
      <c r="CM7" s="831">
        <v>62</v>
      </c>
      <c r="CN7" s="832"/>
      <c r="CO7" s="832"/>
      <c r="CP7" s="832"/>
      <c r="CQ7" s="833"/>
      <c r="CR7" s="831">
        <v>21</v>
      </c>
      <c r="CS7" s="832"/>
      <c r="CT7" s="832"/>
      <c r="CU7" s="832"/>
      <c r="CV7" s="833"/>
      <c r="CW7" s="831">
        <v>16</v>
      </c>
      <c r="CX7" s="832"/>
      <c r="CY7" s="832"/>
      <c r="CZ7" s="832"/>
      <c r="DA7" s="833"/>
      <c r="DB7" s="831" t="s">
        <v>577</v>
      </c>
      <c r="DC7" s="832"/>
      <c r="DD7" s="832"/>
      <c r="DE7" s="832"/>
      <c r="DF7" s="833"/>
      <c r="DG7" s="831" t="s">
        <v>577</v>
      </c>
      <c r="DH7" s="832"/>
      <c r="DI7" s="832"/>
      <c r="DJ7" s="832"/>
      <c r="DK7" s="833"/>
      <c r="DL7" s="831" t="s">
        <v>577</v>
      </c>
      <c r="DM7" s="832"/>
      <c r="DN7" s="832"/>
      <c r="DO7" s="832"/>
      <c r="DP7" s="833"/>
      <c r="DQ7" s="831" t="s">
        <v>577</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166</v>
      </c>
      <c r="R8" s="819"/>
      <c r="S8" s="819"/>
      <c r="T8" s="819"/>
      <c r="U8" s="819"/>
      <c r="V8" s="819">
        <v>166</v>
      </c>
      <c r="W8" s="819"/>
      <c r="X8" s="819"/>
      <c r="Y8" s="819"/>
      <c r="Z8" s="819"/>
      <c r="AA8" s="819">
        <v>0</v>
      </c>
      <c r="AB8" s="819"/>
      <c r="AC8" s="819"/>
      <c r="AD8" s="819"/>
      <c r="AE8" s="820"/>
      <c r="AF8" s="821" t="s">
        <v>380</v>
      </c>
      <c r="AG8" s="822"/>
      <c r="AH8" s="822"/>
      <c r="AI8" s="822"/>
      <c r="AJ8" s="823"/>
      <c r="AK8" s="824">
        <v>156</v>
      </c>
      <c r="AL8" s="825"/>
      <c r="AM8" s="825"/>
      <c r="AN8" s="825"/>
      <c r="AO8" s="825"/>
      <c r="AP8" s="825">
        <v>1044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575</v>
      </c>
      <c r="BT8" s="829"/>
      <c r="BU8" s="829"/>
      <c r="BV8" s="829"/>
      <c r="BW8" s="829"/>
      <c r="BX8" s="829"/>
      <c r="BY8" s="829"/>
      <c r="BZ8" s="829"/>
      <c r="CA8" s="829"/>
      <c r="CB8" s="829"/>
      <c r="CC8" s="829"/>
      <c r="CD8" s="829"/>
      <c r="CE8" s="829"/>
      <c r="CF8" s="829"/>
      <c r="CG8" s="830"/>
      <c r="CH8" s="841">
        <v>202</v>
      </c>
      <c r="CI8" s="842"/>
      <c r="CJ8" s="842"/>
      <c r="CK8" s="842"/>
      <c r="CL8" s="843"/>
      <c r="CM8" s="841">
        <v>2234</v>
      </c>
      <c r="CN8" s="842"/>
      <c r="CO8" s="842"/>
      <c r="CP8" s="842"/>
      <c r="CQ8" s="843"/>
      <c r="CR8" s="841">
        <v>180</v>
      </c>
      <c r="CS8" s="842"/>
      <c r="CT8" s="842"/>
      <c r="CU8" s="842"/>
      <c r="CV8" s="843"/>
      <c r="CW8" s="841">
        <v>0</v>
      </c>
      <c r="CX8" s="842"/>
      <c r="CY8" s="842"/>
      <c r="CZ8" s="842"/>
      <c r="DA8" s="843"/>
      <c r="DB8" s="841" t="s">
        <v>577</v>
      </c>
      <c r="DC8" s="842"/>
      <c r="DD8" s="842"/>
      <c r="DE8" s="842"/>
      <c r="DF8" s="843"/>
      <c r="DG8" s="841" t="s">
        <v>577</v>
      </c>
      <c r="DH8" s="842"/>
      <c r="DI8" s="842"/>
      <c r="DJ8" s="842"/>
      <c r="DK8" s="843"/>
      <c r="DL8" s="841" t="s">
        <v>577</v>
      </c>
      <c r="DM8" s="842"/>
      <c r="DN8" s="842"/>
      <c r="DO8" s="842"/>
      <c r="DP8" s="843"/>
      <c r="DQ8" s="841" t="s">
        <v>577</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576</v>
      </c>
      <c r="BT9" s="829"/>
      <c r="BU9" s="829"/>
      <c r="BV9" s="829"/>
      <c r="BW9" s="829"/>
      <c r="BX9" s="829"/>
      <c r="BY9" s="829"/>
      <c r="BZ9" s="829"/>
      <c r="CA9" s="829"/>
      <c r="CB9" s="829"/>
      <c r="CC9" s="829"/>
      <c r="CD9" s="829"/>
      <c r="CE9" s="829"/>
      <c r="CF9" s="829"/>
      <c r="CG9" s="830"/>
      <c r="CH9" s="841">
        <v>128</v>
      </c>
      <c r="CI9" s="842"/>
      <c r="CJ9" s="842"/>
      <c r="CK9" s="842"/>
      <c r="CL9" s="843"/>
      <c r="CM9" s="841">
        <v>1173</v>
      </c>
      <c r="CN9" s="842"/>
      <c r="CO9" s="842"/>
      <c r="CP9" s="842"/>
      <c r="CQ9" s="843"/>
      <c r="CR9" s="841">
        <v>1087</v>
      </c>
      <c r="CS9" s="842"/>
      <c r="CT9" s="842"/>
      <c r="CU9" s="842"/>
      <c r="CV9" s="843"/>
      <c r="CW9" s="841">
        <v>571</v>
      </c>
      <c r="CX9" s="842"/>
      <c r="CY9" s="842"/>
      <c r="CZ9" s="842"/>
      <c r="DA9" s="843"/>
      <c r="DB9" s="841" t="s">
        <v>577</v>
      </c>
      <c r="DC9" s="842"/>
      <c r="DD9" s="842"/>
      <c r="DE9" s="842"/>
      <c r="DF9" s="843"/>
      <c r="DG9" s="841" t="s">
        <v>577</v>
      </c>
      <c r="DH9" s="842"/>
      <c r="DI9" s="842"/>
      <c r="DJ9" s="842"/>
      <c r="DK9" s="843"/>
      <c r="DL9" s="841" t="s">
        <v>577</v>
      </c>
      <c r="DM9" s="842"/>
      <c r="DN9" s="842"/>
      <c r="DO9" s="842"/>
      <c r="DP9" s="843"/>
      <c r="DQ9" s="841" t="s">
        <v>577</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1470</v>
      </c>
      <c r="AG23" s="854"/>
      <c r="AH23" s="854"/>
      <c r="AI23" s="854"/>
      <c r="AJ23" s="857"/>
      <c r="AK23" s="858"/>
      <c r="AL23" s="859"/>
      <c r="AM23" s="859"/>
      <c r="AN23" s="859"/>
      <c r="AO23" s="859"/>
      <c r="AP23" s="854"/>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7519</v>
      </c>
      <c r="R28" s="883"/>
      <c r="S28" s="883"/>
      <c r="T28" s="883"/>
      <c r="U28" s="883"/>
      <c r="V28" s="883">
        <v>7516</v>
      </c>
      <c r="W28" s="883"/>
      <c r="X28" s="883"/>
      <c r="Y28" s="883"/>
      <c r="Z28" s="883"/>
      <c r="AA28" s="883">
        <v>3</v>
      </c>
      <c r="AB28" s="883"/>
      <c r="AC28" s="883"/>
      <c r="AD28" s="883"/>
      <c r="AE28" s="884"/>
      <c r="AF28" s="885">
        <v>3</v>
      </c>
      <c r="AG28" s="883"/>
      <c r="AH28" s="883"/>
      <c r="AI28" s="883"/>
      <c r="AJ28" s="886"/>
      <c r="AK28" s="887">
        <v>510</v>
      </c>
      <c r="AL28" s="878"/>
      <c r="AM28" s="878"/>
      <c r="AN28" s="878"/>
      <c r="AO28" s="878"/>
      <c r="AP28" s="878" t="s">
        <v>577</v>
      </c>
      <c r="AQ28" s="878"/>
      <c r="AR28" s="878"/>
      <c r="AS28" s="878"/>
      <c r="AT28" s="878"/>
      <c r="AU28" s="878" t="s">
        <v>577</v>
      </c>
      <c r="AV28" s="878"/>
      <c r="AW28" s="878"/>
      <c r="AX28" s="878"/>
      <c r="AY28" s="878"/>
      <c r="AZ28" s="879" t="s">
        <v>577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26</v>
      </c>
      <c r="R29" s="819"/>
      <c r="S29" s="819"/>
      <c r="T29" s="819"/>
      <c r="U29" s="819"/>
      <c r="V29" s="819">
        <v>26</v>
      </c>
      <c r="W29" s="819"/>
      <c r="X29" s="819"/>
      <c r="Y29" s="819"/>
      <c r="Z29" s="819"/>
      <c r="AA29" s="819" t="s">
        <v>577</v>
      </c>
      <c r="AB29" s="819"/>
      <c r="AC29" s="819"/>
      <c r="AD29" s="819"/>
      <c r="AE29" s="820"/>
      <c r="AF29" s="821" t="s">
        <v>169</v>
      </c>
      <c r="AG29" s="822"/>
      <c r="AH29" s="822"/>
      <c r="AI29" s="822"/>
      <c r="AJ29" s="823"/>
      <c r="AK29" s="890">
        <v>19</v>
      </c>
      <c r="AL29" s="891"/>
      <c r="AM29" s="891"/>
      <c r="AN29" s="891"/>
      <c r="AO29" s="891"/>
      <c r="AP29" s="891" t="s">
        <v>577</v>
      </c>
      <c r="AQ29" s="891"/>
      <c r="AR29" s="891"/>
      <c r="AS29" s="891"/>
      <c r="AT29" s="891"/>
      <c r="AU29" s="891" t="s">
        <v>577</v>
      </c>
      <c r="AV29" s="891"/>
      <c r="AW29" s="891"/>
      <c r="AX29" s="891"/>
      <c r="AY29" s="891"/>
      <c r="AZ29" s="892" t="s">
        <v>577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6064</v>
      </c>
      <c r="R30" s="819"/>
      <c r="S30" s="819"/>
      <c r="T30" s="819"/>
      <c r="U30" s="819"/>
      <c r="V30" s="819">
        <v>5974</v>
      </c>
      <c r="W30" s="819"/>
      <c r="X30" s="819"/>
      <c r="Y30" s="819"/>
      <c r="Z30" s="819"/>
      <c r="AA30" s="819">
        <v>90</v>
      </c>
      <c r="AB30" s="819"/>
      <c r="AC30" s="819"/>
      <c r="AD30" s="819"/>
      <c r="AE30" s="820"/>
      <c r="AF30" s="821">
        <v>90</v>
      </c>
      <c r="AG30" s="822"/>
      <c r="AH30" s="822"/>
      <c r="AI30" s="822"/>
      <c r="AJ30" s="823"/>
      <c r="AK30" s="890">
        <v>861</v>
      </c>
      <c r="AL30" s="891"/>
      <c r="AM30" s="891"/>
      <c r="AN30" s="891"/>
      <c r="AO30" s="891"/>
      <c r="AP30" s="891" t="s">
        <v>577</v>
      </c>
      <c r="AQ30" s="891"/>
      <c r="AR30" s="891"/>
      <c r="AS30" s="891"/>
      <c r="AT30" s="891"/>
      <c r="AU30" s="891" t="s">
        <v>577</v>
      </c>
      <c r="AV30" s="891"/>
      <c r="AW30" s="891"/>
      <c r="AX30" s="891"/>
      <c r="AY30" s="891"/>
      <c r="AZ30" s="892" t="s">
        <v>577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686</v>
      </c>
      <c r="R31" s="819"/>
      <c r="S31" s="819"/>
      <c r="T31" s="819"/>
      <c r="U31" s="819"/>
      <c r="V31" s="819">
        <v>686</v>
      </c>
      <c r="W31" s="819"/>
      <c r="X31" s="819"/>
      <c r="Y31" s="819"/>
      <c r="Z31" s="819"/>
      <c r="AA31" s="819" t="s">
        <v>586</v>
      </c>
      <c r="AB31" s="819"/>
      <c r="AC31" s="819"/>
      <c r="AD31" s="819"/>
      <c r="AE31" s="820"/>
      <c r="AF31" s="821" t="s">
        <v>399</v>
      </c>
      <c r="AG31" s="822"/>
      <c r="AH31" s="822"/>
      <c r="AI31" s="822"/>
      <c r="AJ31" s="823"/>
      <c r="AK31" s="890">
        <v>153</v>
      </c>
      <c r="AL31" s="891"/>
      <c r="AM31" s="891"/>
      <c r="AN31" s="891"/>
      <c r="AO31" s="891"/>
      <c r="AP31" s="891" t="s">
        <v>577</v>
      </c>
      <c r="AQ31" s="891"/>
      <c r="AR31" s="891"/>
      <c r="AS31" s="891"/>
      <c r="AT31" s="891"/>
      <c r="AU31" s="891" t="s">
        <v>577</v>
      </c>
      <c r="AV31" s="891"/>
      <c r="AW31" s="891"/>
      <c r="AX31" s="891"/>
      <c r="AY31" s="891"/>
      <c r="AZ31" s="892" t="s">
        <v>577</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7787</v>
      </c>
      <c r="R32" s="819"/>
      <c r="S32" s="819"/>
      <c r="T32" s="819"/>
      <c r="U32" s="819"/>
      <c r="V32" s="819">
        <v>7667</v>
      </c>
      <c r="W32" s="819"/>
      <c r="X32" s="819"/>
      <c r="Y32" s="819"/>
      <c r="Z32" s="819"/>
      <c r="AA32" s="819">
        <v>120</v>
      </c>
      <c r="AB32" s="819"/>
      <c r="AC32" s="819"/>
      <c r="AD32" s="819"/>
      <c r="AE32" s="820"/>
      <c r="AF32" s="821">
        <v>2716</v>
      </c>
      <c r="AG32" s="822"/>
      <c r="AH32" s="822"/>
      <c r="AI32" s="822"/>
      <c r="AJ32" s="823"/>
      <c r="AK32" s="890">
        <v>938</v>
      </c>
      <c r="AL32" s="891"/>
      <c r="AM32" s="891"/>
      <c r="AN32" s="891"/>
      <c r="AO32" s="891"/>
      <c r="AP32" s="891">
        <v>3777</v>
      </c>
      <c r="AQ32" s="891"/>
      <c r="AR32" s="891"/>
      <c r="AS32" s="891"/>
      <c r="AT32" s="891"/>
      <c r="AU32" s="891">
        <v>2414</v>
      </c>
      <c r="AV32" s="891"/>
      <c r="AW32" s="891"/>
      <c r="AX32" s="891"/>
      <c r="AY32" s="891"/>
      <c r="AZ32" s="892" t="s">
        <v>577</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1231</v>
      </c>
      <c r="R33" s="819"/>
      <c r="S33" s="819"/>
      <c r="T33" s="819"/>
      <c r="U33" s="819"/>
      <c r="V33" s="819">
        <v>1126</v>
      </c>
      <c r="W33" s="819"/>
      <c r="X33" s="819"/>
      <c r="Y33" s="819"/>
      <c r="Z33" s="819"/>
      <c r="AA33" s="819">
        <v>105</v>
      </c>
      <c r="AB33" s="819"/>
      <c r="AC33" s="819"/>
      <c r="AD33" s="819"/>
      <c r="AE33" s="820"/>
      <c r="AF33" s="821">
        <v>1254</v>
      </c>
      <c r="AG33" s="822"/>
      <c r="AH33" s="822"/>
      <c r="AI33" s="822"/>
      <c r="AJ33" s="823"/>
      <c r="AK33" s="890">
        <v>41</v>
      </c>
      <c r="AL33" s="891"/>
      <c r="AM33" s="891"/>
      <c r="AN33" s="891"/>
      <c r="AO33" s="891"/>
      <c r="AP33" s="891">
        <v>6099</v>
      </c>
      <c r="AQ33" s="891"/>
      <c r="AR33" s="891"/>
      <c r="AS33" s="891"/>
      <c r="AT33" s="891"/>
      <c r="AU33" s="891">
        <v>329</v>
      </c>
      <c r="AV33" s="891"/>
      <c r="AW33" s="891"/>
      <c r="AX33" s="891"/>
      <c r="AY33" s="891"/>
      <c r="AZ33" s="892" t="s">
        <v>577</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404</v>
      </c>
      <c r="C34" s="816"/>
      <c r="D34" s="816"/>
      <c r="E34" s="816"/>
      <c r="F34" s="816"/>
      <c r="G34" s="816"/>
      <c r="H34" s="816"/>
      <c r="I34" s="816"/>
      <c r="J34" s="816"/>
      <c r="K34" s="816"/>
      <c r="L34" s="816"/>
      <c r="M34" s="816"/>
      <c r="N34" s="816"/>
      <c r="O34" s="816"/>
      <c r="P34" s="817"/>
      <c r="Q34" s="818">
        <v>22</v>
      </c>
      <c r="R34" s="819"/>
      <c r="S34" s="819"/>
      <c r="T34" s="819"/>
      <c r="U34" s="819"/>
      <c r="V34" s="819">
        <v>22</v>
      </c>
      <c r="W34" s="819"/>
      <c r="X34" s="819"/>
      <c r="Y34" s="819"/>
      <c r="Z34" s="819"/>
      <c r="AA34" s="819" t="s">
        <v>577</v>
      </c>
      <c r="AB34" s="819"/>
      <c r="AC34" s="819"/>
      <c r="AD34" s="819"/>
      <c r="AE34" s="820"/>
      <c r="AF34" s="821" t="s">
        <v>399</v>
      </c>
      <c r="AG34" s="822"/>
      <c r="AH34" s="822"/>
      <c r="AI34" s="822"/>
      <c r="AJ34" s="823"/>
      <c r="AK34" s="890">
        <v>3</v>
      </c>
      <c r="AL34" s="891"/>
      <c r="AM34" s="891"/>
      <c r="AN34" s="891"/>
      <c r="AO34" s="891"/>
      <c r="AP34" s="891">
        <v>71</v>
      </c>
      <c r="AQ34" s="891"/>
      <c r="AR34" s="891"/>
      <c r="AS34" s="891"/>
      <c r="AT34" s="891"/>
      <c r="AU34" s="891">
        <v>8</v>
      </c>
      <c r="AV34" s="891"/>
      <c r="AW34" s="891"/>
      <c r="AX34" s="891"/>
      <c r="AY34" s="891"/>
      <c r="AZ34" s="892" t="s">
        <v>577</v>
      </c>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406</v>
      </c>
      <c r="C35" s="816"/>
      <c r="D35" s="816"/>
      <c r="E35" s="816"/>
      <c r="F35" s="816"/>
      <c r="G35" s="816"/>
      <c r="H35" s="816"/>
      <c r="I35" s="816"/>
      <c r="J35" s="816"/>
      <c r="K35" s="816"/>
      <c r="L35" s="816"/>
      <c r="M35" s="816"/>
      <c r="N35" s="816"/>
      <c r="O35" s="816"/>
      <c r="P35" s="817"/>
      <c r="Q35" s="818">
        <v>2852</v>
      </c>
      <c r="R35" s="819"/>
      <c r="S35" s="819"/>
      <c r="T35" s="819"/>
      <c r="U35" s="819"/>
      <c r="V35" s="819">
        <v>2817</v>
      </c>
      <c r="W35" s="819"/>
      <c r="X35" s="819"/>
      <c r="Y35" s="819"/>
      <c r="Z35" s="819"/>
      <c r="AA35" s="819">
        <v>35</v>
      </c>
      <c r="AB35" s="819"/>
      <c r="AC35" s="819"/>
      <c r="AD35" s="819"/>
      <c r="AE35" s="820"/>
      <c r="AF35" s="821">
        <v>35</v>
      </c>
      <c r="AG35" s="822"/>
      <c r="AH35" s="822"/>
      <c r="AI35" s="822"/>
      <c r="AJ35" s="823"/>
      <c r="AK35" s="890">
        <v>816</v>
      </c>
      <c r="AL35" s="891"/>
      <c r="AM35" s="891"/>
      <c r="AN35" s="891"/>
      <c r="AO35" s="891"/>
      <c r="AP35" s="891">
        <v>16198</v>
      </c>
      <c r="AQ35" s="891"/>
      <c r="AR35" s="891"/>
      <c r="AS35" s="891"/>
      <c r="AT35" s="891"/>
      <c r="AU35" s="891">
        <v>8439</v>
      </c>
      <c r="AV35" s="891"/>
      <c r="AW35" s="891"/>
      <c r="AX35" s="891"/>
      <c r="AY35" s="891"/>
      <c r="AZ35" s="892" t="s">
        <v>577</v>
      </c>
      <c r="BA35" s="892"/>
      <c r="BB35" s="892"/>
      <c r="BC35" s="892"/>
      <c r="BD35" s="892"/>
      <c r="BE35" s="888" t="s">
        <v>407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408</v>
      </c>
      <c r="C36" s="816"/>
      <c r="D36" s="816"/>
      <c r="E36" s="816"/>
      <c r="F36" s="816"/>
      <c r="G36" s="816"/>
      <c r="H36" s="816"/>
      <c r="I36" s="816"/>
      <c r="J36" s="816"/>
      <c r="K36" s="816"/>
      <c r="L36" s="816"/>
      <c r="M36" s="816"/>
      <c r="N36" s="816"/>
      <c r="O36" s="816"/>
      <c r="P36" s="817"/>
      <c r="Q36" s="818">
        <v>33</v>
      </c>
      <c r="R36" s="819"/>
      <c r="S36" s="819"/>
      <c r="T36" s="819"/>
      <c r="U36" s="819"/>
      <c r="V36" s="819">
        <v>33</v>
      </c>
      <c r="W36" s="819"/>
      <c r="X36" s="819"/>
      <c r="Y36" s="819"/>
      <c r="Z36" s="819"/>
      <c r="AA36" s="819">
        <v>0</v>
      </c>
      <c r="AB36" s="819"/>
      <c r="AC36" s="819"/>
      <c r="AD36" s="819"/>
      <c r="AE36" s="820"/>
      <c r="AF36" s="821">
        <v>0</v>
      </c>
      <c r="AG36" s="822"/>
      <c r="AH36" s="822"/>
      <c r="AI36" s="822"/>
      <c r="AJ36" s="823"/>
      <c r="AK36" s="890">
        <v>25</v>
      </c>
      <c r="AL36" s="891"/>
      <c r="AM36" s="891"/>
      <c r="AN36" s="891"/>
      <c r="AO36" s="891"/>
      <c r="AP36" s="891">
        <v>94</v>
      </c>
      <c r="AQ36" s="891"/>
      <c r="AR36" s="891"/>
      <c r="AS36" s="891"/>
      <c r="AT36" s="891"/>
      <c r="AU36" s="891">
        <v>87</v>
      </c>
      <c r="AV36" s="891"/>
      <c r="AW36" s="891"/>
      <c r="AX36" s="891"/>
      <c r="AY36" s="891"/>
      <c r="AZ36" s="892" t="s">
        <v>577</v>
      </c>
      <c r="BA36" s="892"/>
      <c r="BB36" s="892"/>
      <c r="BC36" s="892"/>
      <c r="BD36" s="892"/>
      <c r="BE36" s="888" t="s">
        <v>407</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409</v>
      </c>
      <c r="C37" s="816"/>
      <c r="D37" s="816"/>
      <c r="E37" s="816"/>
      <c r="F37" s="816"/>
      <c r="G37" s="816"/>
      <c r="H37" s="816"/>
      <c r="I37" s="816"/>
      <c r="J37" s="816"/>
      <c r="K37" s="816"/>
      <c r="L37" s="816"/>
      <c r="M37" s="816"/>
      <c r="N37" s="816"/>
      <c r="O37" s="816"/>
      <c r="P37" s="817"/>
      <c r="Q37" s="818">
        <v>151</v>
      </c>
      <c r="R37" s="819"/>
      <c r="S37" s="819"/>
      <c r="T37" s="819"/>
      <c r="U37" s="819"/>
      <c r="V37" s="819">
        <v>151</v>
      </c>
      <c r="W37" s="819"/>
      <c r="X37" s="819"/>
      <c r="Y37" s="819"/>
      <c r="Z37" s="819"/>
      <c r="AA37" s="819">
        <v>0</v>
      </c>
      <c r="AB37" s="819"/>
      <c r="AC37" s="819"/>
      <c r="AD37" s="819"/>
      <c r="AE37" s="820"/>
      <c r="AF37" s="821">
        <v>0</v>
      </c>
      <c r="AG37" s="822"/>
      <c r="AH37" s="822"/>
      <c r="AI37" s="822"/>
      <c r="AJ37" s="823"/>
      <c r="AK37" s="890">
        <v>126</v>
      </c>
      <c r="AL37" s="891"/>
      <c r="AM37" s="891"/>
      <c r="AN37" s="891"/>
      <c r="AO37" s="891"/>
      <c r="AP37" s="891">
        <v>1142</v>
      </c>
      <c r="AQ37" s="891"/>
      <c r="AR37" s="891"/>
      <c r="AS37" s="891"/>
      <c r="AT37" s="891"/>
      <c r="AU37" s="891">
        <v>995</v>
      </c>
      <c r="AV37" s="891"/>
      <c r="AW37" s="891"/>
      <c r="AX37" s="891"/>
      <c r="AY37" s="891"/>
      <c r="AZ37" s="892" t="s">
        <v>577</v>
      </c>
      <c r="BA37" s="892"/>
      <c r="BB37" s="892"/>
      <c r="BC37" s="892"/>
      <c r="BD37" s="892"/>
      <c r="BE37" s="888" t="s">
        <v>410</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411</v>
      </c>
      <c r="C38" s="816"/>
      <c r="D38" s="816"/>
      <c r="E38" s="816"/>
      <c r="F38" s="816"/>
      <c r="G38" s="816"/>
      <c r="H38" s="816"/>
      <c r="I38" s="816"/>
      <c r="J38" s="816"/>
      <c r="K38" s="816"/>
      <c r="L38" s="816"/>
      <c r="M38" s="816"/>
      <c r="N38" s="816"/>
      <c r="O38" s="816"/>
      <c r="P38" s="817"/>
      <c r="Q38" s="818">
        <v>1065</v>
      </c>
      <c r="R38" s="819"/>
      <c r="S38" s="819"/>
      <c r="T38" s="819"/>
      <c r="U38" s="819"/>
      <c r="V38" s="819">
        <v>1035</v>
      </c>
      <c r="W38" s="819"/>
      <c r="X38" s="819"/>
      <c r="Y38" s="819"/>
      <c r="Z38" s="819"/>
      <c r="AA38" s="819">
        <v>30</v>
      </c>
      <c r="AB38" s="819"/>
      <c r="AC38" s="819"/>
      <c r="AD38" s="819"/>
      <c r="AE38" s="820"/>
      <c r="AF38" s="821" t="s">
        <v>399</v>
      </c>
      <c r="AG38" s="822"/>
      <c r="AH38" s="822"/>
      <c r="AI38" s="822"/>
      <c r="AJ38" s="823"/>
      <c r="AK38" s="890">
        <v>39</v>
      </c>
      <c r="AL38" s="891"/>
      <c r="AM38" s="891"/>
      <c r="AN38" s="891"/>
      <c r="AO38" s="891"/>
      <c r="AP38" s="891">
        <v>780</v>
      </c>
      <c r="AQ38" s="891"/>
      <c r="AR38" s="891"/>
      <c r="AS38" s="891"/>
      <c r="AT38" s="891"/>
      <c r="AU38" s="891">
        <v>0</v>
      </c>
      <c r="AV38" s="891"/>
      <c r="AW38" s="891"/>
      <c r="AX38" s="891"/>
      <c r="AY38" s="891"/>
      <c r="AZ38" s="892" t="s">
        <v>577</v>
      </c>
      <c r="BA38" s="892"/>
      <c r="BB38" s="892"/>
      <c r="BC38" s="892"/>
      <c r="BD38" s="892"/>
      <c r="BE38" s="888" t="s">
        <v>412</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414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4100</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416</v>
      </c>
      <c r="B66" s="801"/>
      <c r="C66" s="801"/>
      <c r="D66" s="801"/>
      <c r="E66" s="801"/>
      <c r="F66" s="801"/>
      <c r="G66" s="801"/>
      <c r="H66" s="801"/>
      <c r="I66" s="801"/>
      <c r="J66" s="801"/>
      <c r="K66" s="801"/>
      <c r="L66" s="801"/>
      <c r="M66" s="801"/>
      <c r="N66" s="801"/>
      <c r="O66" s="801"/>
      <c r="P66" s="802"/>
      <c r="Q66" s="777" t="s">
        <v>387</v>
      </c>
      <c r="R66" s="778"/>
      <c r="S66" s="778"/>
      <c r="T66" s="778"/>
      <c r="U66" s="779"/>
      <c r="V66" s="777" t="s">
        <v>417</v>
      </c>
      <c r="W66" s="778"/>
      <c r="X66" s="778"/>
      <c r="Y66" s="778"/>
      <c r="Z66" s="779"/>
      <c r="AA66" s="777" t="s">
        <v>418</v>
      </c>
      <c r="AB66" s="778"/>
      <c r="AC66" s="778"/>
      <c r="AD66" s="778"/>
      <c r="AE66" s="779"/>
      <c r="AF66" s="912" t="s">
        <v>419</v>
      </c>
      <c r="AG66" s="873"/>
      <c r="AH66" s="873"/>
      <c r="AI66" s="873"/>
      <c r="AJ66" s="913"/>
      <c r="AK66" s="777" t="s">
        <v>420</v>
      </c>
      <c r="AL66" s="801"/>
      <c r="AM66" s="801"/>
      <c r="AN66" s="801"/>
      <c r="AO66" s="802"/>
      <c r="AP66" s="777" t="s">
        <v>421</v>
      </c>
      <c r="AQ66" s="778"/>
      <c r="AR66" s="778"/>
      <c r="AS66" s="778"/>
      <c r="AT66" s="779"/>
      <c r="AU66" s="777" t="s">
        <v>422</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578</v>
      </c>
      <c r="C68" s="930" t="s">
        <v>578</v>
      </c>
      <c r="D68" s="930" t="s">
        <v>578</v>
      </c>
      <c r="E68" s="930" t="s">
        <v>578</v>
      </c>
      <c r="F68" s="930" t="s">
        <v>578</v>
      </c>
      <c r="G68" s="930" t="s">
        <v>578</v>
      </c>
      <c r="H68" s="930" t="s">
        <v>578</v>
      </c>
      <c r="I68" s="930" t="s">
        <v>578</v>
      </c>
      <c r="J68" s="930" t="s">
        <v>578</v>
      </c>
      <c r="K68" s="930" t="s">
        <v>578</v>
      </c>
      <c r="L68" s="930" t="s">
        <v>578</v>
      </c>
      <c r="M68" s="930" t="s">
        <v>578</v>
      </c>
      <c r="N68" s="930" t="s">
        <v>578</v>
      </c>
      <c r="O68" s="930" t="s">
        <v>578</v>
      </c>
      <c r="P68" s="931" t="s">
        <v>578</v>
      </c>
      <c r="Q68" s="932">
        <v>1460</v>
      </c>
      <c r="R68" s="926"/>
      <c r="S68" s="926"/>
      <c r="T68" s="926"/>
      <c r="U68" s="926"/>
      <c r="V68" s="926">
        <v>1451</v>
      </c>
      <c r="W68" s="926"/>
      <c r="X68" s="926"/>
      <c r="Y68" s="926"/>
      <c r="Z68" s="926"/>
      <c r="AA68" s="926">
        <v>10</v>
      </c>
      <c r="AB68" s="926"/>
      <c r="AC68" s="926"/>
      <c r="AD68" s="926"/>
      <c r="AE68" s="926"/>
      <c r="AF68" s="926">
        <v>10</v>
      </c>
      <c r="AG68" s="926"/>
      <c r="AH68" s="926"/>
      <c r="AI68" s="926"/>
      <c r="AJ68" s="926"/>
      <c r="AK68" s="926" t="s">
        <v>579</v>
      </c>
      <c r="AL68" s="926"/>
      <c r="AM68" s="926"/>
      <c r="AN68" s="926"/>
      <c r="AO68" s="926"/>
      <c r="AP68" s="926">
        <v>905</v>
      </c>
      <c r="AQ68" s="926"/>
      <c r="AR68" s="926"/>
      <c r="AS68" s="926"/>
      <c r="AT68" s="926"/>
      <c r="AU68" s="926">
        <v>610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580</v>
      </c>
      <c r="C69" s="934" t="s">
        <v>580</v>
      </c>
      <c r="D69" s="934" t="s">
        <v>580</v>
      </c>
      <c r="E69" s="934" t="s">
        <v>580</v>
      </c>
      <c r="F69" s="934" t="s">
        <v>580</v>
      </c>
      <c r="G69" s="934" t="s">
        <v>580</v>
      </c>
      <c r="H69" s="934" t="s">
        <v>580</v>
      </c>
      <c r="I69" s="934" t="s">
        <v>580</v>
      </c>
      <c r="J69" s="934" t="s">
        <v>580</v>
      </c>
      <c r="K69" s="934" t="s">
        <v>580</v>
      </c>
      <c r="L69" s="934" t="s">
        <v>580</v>
      </c>
      <c r="M69" s="934" t="s">
        <v>580</v>
      </c>
      <c r="N69" s="934" t="s">
        <v>580</v>
      </c>
      <c r="O69" s="934" t="s">
        <v>580</v>
      </c>
      <c r="P69" s="935" t="s">
        <v>580</v>
      </c>
      <c r="Q69" s="936">
        <v>924</v>
      </c>
      <c r="R69" s="891"/>
      <c r="S69" s="891"/>
      <c r="T69" s="891"/>
      <c r="U69" s="891"/>
      <c r="V69" s="891">
        <v>922</v>
      </c>
      <c r="W69" s="891"/>
      <c r="X69" s="891"/>
      <c r="Y69" s="891"/>
      <c r="Z69" s="891"/>
      <c r="AA69" s="891">
        <v>1</v>
      </c>
      <c r="AB69" s="891"/>
      <c r="AC69" s="891"/>
      <c r="AD69" s="891"/>
      <c r="AE69" s="891"/>
      <c r="AF69" s="891">
        <v>1</v>
      </c>
      <c r="AG69" s="891"/>
      <c r="AH69" s="891"/>
      <c r="AI69" s="891"/>
      <c r="AJ69" s="891"/>
      <c r="AK69" s="891">
        <v>448</v>
      </c>
      <c r="AL69" s="891"/>
      <c r="AM69" s="891"/>
      <c r="AN69" s="891"/>
      <c r="AO69" s="891"/>
      <c r="AP69" s="891" t="s">
        <v>579</v>
      </c>
      <c r="AQ69" s="891"/>
      <c r="AR69" s="891"/>
      <c r="AS69" s="891"/>
      <c r="AT69" s="891"/>
      <c r="AU69" s="891" t="s">
        <v>579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581</v>
      </c>
      <c r="C70" s="934" t="s">
        <v>581</v>
      </c>
      <c r="D70" s="934" t="s">
        <v>581</v>
      </c>
      <c r="E70" s="934" t="s">
        <v>581</v>
      </c>
      <c r="F70" s="934" t="s">
        <v>581</v>
      </c>
      <c r="G70" s="934" t="s">
        <v>581</v>
      </c>
      <c r="H70" s="934" t="s">
        <v>581</v>
      </c>
      <c r="I70" s="934" t="s">
        <v>581</v>
      </c>
      <c r="J70" s="934" t="s">
        <v>581</v>
      </c>
      <c r="K70" s="934" t="s">
        <v>581</v>
      </c>
      <c r="L70" s="934" t="s">
        <v>581</v>
      </c>
      <c r="M70" s="934" t="s">
        <v>581</v>
      </c>
      <c r="N70" s="934" t="s">
        <v>581</v>
      </c>
      <c r="O70" s="934" t="s">
        <v>581</v>
      </c>
      <c r="P70" s="935" t="s">
        <v>581</v>
      </c>
      <c r="Q70" s="936">
        <v>487</v>
      </c>
      <c r="R70" s="891"/>
      <c r="S70" s="891"/>
      <c r="T70" s="891"/>
      <c r="U70" s="891"/>
      <c r="V70" s="891">
        <v>459</v>
      </c>
      <c r="W70" s="891"/>
      <c r="X70" s="891"/>
      <c r="Y70" s="891"/>
      <c r="Z70" s="891"/>
      <c r="AA70" s="891">
        <v>28</v>
      </c>
      <c r="AB70" s="891"/>
      <c r="AC70" s="891"/>
      <c r="AD70" s="891"/>
      <c r="AE70" s="891"/>
      <c r="AF70" s="891">
        <v>28</v>
      </c>
      <c r="AG70" s="891"/>
      <c r="AH70" s="891"/>
      <c r="AI70" s="891"/>
      <c r="AJ70" s="891"/>
      <c r="AK70" s="891" t="s">
        <v>579</v>
      </c>
      <c r="AL70" s="891"/>
      <c r="AM70" s="891"/>
      <c r="AN70" s="891"/>
      <c r="AO70" s="891"/>
      <c r="AP70" s="891" t="s">
        <v>579</v>
      </c>
      <c r="AQ70" s="891"/>
      <c r="AR70" s="891"/>
      <c r="AS70" s="891"/>
      <c r="AT70" s="891"/>
      <c r="AU70" s="891" t="s">
        <v>579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593</v>
      </c>
      <c r="C71" s="934" t="s">
        <v>582</v>
      </c>
      <c r="D71" s="934" t="s">
        <v>582</v>
      </c>
      <c r="E71" s="934" t="s">
        <v>582</v>
      </c>
      <c r="F71" s="934" t="s">
        <v>582</v>
      </c>
      <c r="G71" s="934" t="s">
        <v>582</v>
      </c>
      <c r="H71" s="934" t="s">
        <v>582</v>
      </c>
      <c r="I71" s="934" t="s">
        <v>582</v>
      </c>
      <c r="J71" s="934" t="s">
        <v>582</v>
      </c>
      <c r="K71" s="934" t="s">
        <v>582</v>
      </c>
      <c r="L71" s="934" t="s">
        <v>582</v>
      </c>
      <c r="M71" s="934" t="s">
        <v>582</v>
      </c>
      <c r="N71" s="934" t="s">
        <v>582</v>
      </c>
      <c r="O71" s="934" t="s">
        <v>582</v>
      </c>
      <c r="P71" s="935" t="s">
        <v>582</v>
      </c>
      <c r="Q71" s="936">
        <v>106301</v>
      </c>
      <c r="R71" s="891"/>
      <c r="S71" s="891"/>
      <c r="T71" s="891"/>
      <c r="U71" s="891"/>
      <c r="V71" s="891">
        <v>103914</v>
      </c>
      <c r="W71" s="891"/>
      <c r="X71" s="891"/>
      <c r="Y71" s="891"/>
      <c r="Z71" s="891"/>
      <c r="AA71" s="891">
        <v>2387</v>
      </c>
      <c r="AB71" s="891"/>
      <c r="AC71" s="891"/>
      <c r="AD71" s="891"/>
      <c r="AE71" s="891"/>
      <c r="AF71" s="891">
        <v>2387</v>
      </c>
      <c r="AG71" s="891"/>
      <c r="AH71" s="891"/>
      <c r="AI71" s="891"/>
      <c r="AJ71" s="891"/>
      <c r="AK71" s="891">
        <v>1371</v>
      </c>
      <c r="AL71" s="891"/>
      <c r="AM71" s="891"/>
      <c r="AN71" s="891"/>
      <c r="AO71" s="891"/>
      <c r="AP71" s="891" t="s">
        <v>579</v>
      </c>
      <c r="AQ71" s="891"/>
      <c r="AR71" s="891"/>
      <c r="AS71" s="891"/>
      <c r="AT71" s="891"/>
      <c r="AU71" s="891" t="s">
        <v>579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583</v>
      </c>
      <c r="C72" s="934" t="s">
        <v>583</v>
      </c>
      <c r="D72" s="934" t="s">
        <v>583</v>
      </c>
      <c r="E72" s="934" t="s">
        <v>583</v>
      </c>
      <c r="F72" s="934" t="s">
        <v>583</v>
      </c>
      <c r="G72" s="934" t="s">
        <v>583</v>
      </c>
      <c r="H72" s="934" t="s">
        <v>583</v>
      </c>
      <c r="I72" s="934" t="s">
        <v>583</v>
      </c>
      <c r="J72" s="934" t="s">
        <v>583</v>
      </c>
      <c r="K72" s="934" t="s">
        <v>583</v>
      </c>
      <c r="L72" s="934" t="s">
        <v>583</v>
      </c>
      <c r="M72" s="934" t="s">
        <v>583</v>
      </c>
      <c r="N72" s="934" t="s">
        <v>583</v>
      </c>
      <c r="O72" s="934" t="s">
        <v>583</v>
      </c>
      <c r="P72" s="935" t="s">
        <v>583</v>
      </c>
      <c r="Q72" s="936">
        <v>3942</v>
      </c>
      <c r="R72" s="891"/>
      <c r="S72" s="891"/>
      <c r="T72" s="891"/>
      <c r="U72" s="891"/>
      <c r="V72" s="891">
        <v>3921</v>
      </c>
      <c r="W72" s="891"/>
      <c r="X72" s="891"/>
      <c r="Y72" s="891"/>
      <c r="Z72" s="891"/>
      <c r="AA72" s="891">
        <v>21</v>
      </c>
      <c r="AB72" s="891"/>
      <c r="AC72" s="891"/>
      <c r="AD72" s="891"/>
      <c r="AE72" s="891"/>
      <c r="AF72" s="891">
        <v>21</v>
      </c>
      <c r="AG72" s="891"/>
      <c r="AH72" s="891"/>
      <c r="AI72" s="891"/>
      <c r="AJ72" s="891"/>
      <c r="AK72" s="891" t="s">
        <v>579</v>
      </c>
      <c r="AL72" s="891"/>
      <c r="AM72" s="891"/>
      <c r="AN72" s="891"/>
      <c r="AO72" s="891"/>
      <c r="AP72" s="891" t="s">
        <v>579</v>
      </c>
      <c r="AQ72" s="891"/>
      <c r="AR72" s="891"/>
      <c r="AS72" s="891"/>
      <c r="AT72" s="891"/>
      <c r="AU72" s="891" t="s">
        <v>579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584</v>
      </c>
      <c r="C73" s="934" t="s">
        <v>584</v>
      </c>
      <c r="D73" s="934" t="s">
        <v>584</v>
      </c>
      <c r="E73" s="934" t="s">
        <v>584</v>
      </c>
      <c r="F73" s="934" t="s">
        <v>584</v>
      </c>
      <c r="G73" s="934" t="s">
        <v>584</v>
      </c>
      <c r="H73" s="934" t="s">
        <v>584</v>
      </c>
      <c r="I73" s="934" t="s">
        <v>584</v>
      </c>
      <c r="J73" s="934" t="s">
        <v>584</v>
      </c>
      <c r="K73" s="934" t="s">
        <v>584</v>
      </c>
      <c r="L73" s="934" t="s">
        <v>584</v>
      </c>
      <c r="M73" s="934" t="s">
        <v>584</v>
      </c>
      <c r="N73" s="934" t="s">
        <v>584</v>
      </c>
      <c r="O73" s="934" t="s">
        <v>584</v>
      </c>
      <c r="P73" s="935" t="s">
        <v>584</v>
      </c>
      <c r="Q73" s="936">
        <v>101</v>
      </c>
      <c r="R73" s="891"/>
      <c r="S73" s="891"/>
      <c r="T73" s="891"/>
      <c r="U73" s="891"/>
      <c r="V73" s="891">
        <v>99</v>
      </c>
      <c r="W73" s="891"/>
      <c r="X73" s="891"/>
      <c r="Y73" s="891"/>
      <c r="Z73" s="891"/>
      <c r="AA73" s="891">
        <v>3</v>
      </c>
      <c r="AB73" s="891"/>
      <c r="AC73" s="891"/>
      <c r="AD73" s="891"/>
      <c r="AE73" s="891"/>
      <c r="AF73" s="891">
        <v>3</v>
      </c>
      <c r="AG73" s="891"/>
      <c r="AH73" s="891"/>
      <c r="AI73" s="891"/>
      <c r="AJ73" s="891"/>
      <c r="AK73" s="891" t="s">
        <v>579</v>
      </c>
      <c r="AL73" s="891"/>
      <c r="AM73" s="891"/>
      <c r="AN73" s="891"/>
      <c r="AO73" s="891"/>
      <c r="AP73" s="891" t="s">
        <v>579</v>
      </c>
      <c r="AQ73" s="891"/>
      <c r="AR73" s="891"/>
      <c r="AS73" s="891"/>
      <c r="AT73" s="891"/>
      <c r="AU73" s="891" t="s">
        <v>579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585</v>
      </c>
      <c r="C74" s="934" t="s">
        <v>585</v>
      </c>
      <c r="D74" s="934" t="s">
        <v>585</v>
      </c>
      <c r="E74" s="934" t="s">
        <v>585</v>
      </c>
      <c r="F74" s="934" t="s">
        <v>585</v>
      </c>
      <c r="G74" s="934" t="s">
        <v>585</v>
      </c>
      <c r="H74" s="934" t="s">
        <v>585</v>
      </c>
      <c r="I74" s="934" t="s">
        <v>585</v>
      </c>
      <c r="J74" s="934" t="s">
        <v>585</v>
      </c>
      <c r="K74" s="934" t="s">
        <v>585</v>
      </c>
      <c r="L74" s="934" t="s">
        <v>585</v>
      </c>
      <c r="M74" s="934" t="s">
        <v>585</v>
      </c>
      <c r="N74" s="934" t="s">
        <v>585</v>
      </c>
      <c r="O74" s="934" t="s">
        <v>585</v>
      </c>
      <c r="P74" s="935" t="s">
        <v>585</v>
      </c>
      <c r="Q74" s="936">
        <v>144</v>
      </c>
      <c r="R74" s="891"/>
      <c r="S74" s="891"/>
      <c r="T74" s="891"/>
      <c r="U74" s="891"/>
      <c r="V74" s="891">
        <v>133</v>
      </c>
      <c r="W74" s="891"/>
      <c r="X74" s="891"/>
      <c r="Y74" s="891"/>
      <c r="Z74" s="891"/>
      <c r="AA74" s="891">
        <v>11</v>
      </c>
      <c r="AB74" s="891"/>
      <c r="AC74" s="891"/>
      <c r="AD74" s="891"/>
      <c r="AE74" s="891"/>
      <c r="AF74" s="891">
        <v>11</v>
      </c>
      <c r="AG74" s="891"/>
      <c r="AH74" s="891"/>
      <c r="AI74" s="891"/>
      <c r="AJ74" s="891"/>
      <c r="AK74" s="891">
        <v>14</v>
      </c>
      <c r="AL74" s="891"/>
      <c r="AM74" s="891"/>
      <c r="AN74" s="891"/>
      <c r="AO74" s="891"/>
      <c r="AP74" s="891" t="s">
        <v>579</v>
      </c>
      <c r="AQ74" s="891"/>
      <c r="AR74" s="891"/>
      <c r="AS74" s="891"/>
      <c r="AT74" s="891"/>
      <c r="AU74" s="891" t="s">
        <v>579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423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424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431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432</v>
      </c>
      <c r="AB109" s="955"/>
      <c r="AC109" s="955"/>
      <c r="AD109" s="955"/>
      <c r="AE109" s="956"/>
      <c r="AF109" s="954" t="s">
        <v>299</v>
      </c>
      <c r="AG109" s="955"/>
      <c r="AH109" s="955"/>
      <c r="AI109" s="955"/>
      <c r="AJ109" s="956"/>
      <c r="AK109" s="954" t="s">
        <v>298</v>
      </c>
      <c r="AL109" s="955"/>
      <c r="AM109" s="955"/>
      <c r="AN109" s="955"/>
      <c r="AO109" s="956"/>
      <c r="AP109" s="954" t="s">
        <v>433</v>
      </c>
      <c r="AQ109" s="955"/>
      <c r="AR109" s="955"/>
      <c r="AS109" s="955"/>
      <c r="AT109" s="957"/>
      <c r="AU109" s="974" t="s">
        <v>431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432</v>
      </c>
      <c r="BR109" s="955"/>
      <c r="BS109" s="955"/>
      <c r="BT109" s="955"/>
      <c r="BU109" s="956"/>
      <c r="BV109" s="954" t="s">
        <v>299</v>
      </c>
      <c r="BW109" s="955"/>
      <c r="BX109" s="955"/>
      <c r="BY109" s="955"/>
      <c r="BZ109" s="956"/>
      <c r="CA109" s="954" t="s">
        <v>298</v>
      </c>
      <c r="CB109" s="955"/>
      <c r="CC109" s="955"/>
      <c r="CD109" s="955"/>
      <c r="CE109" s="956"/>
      <c r="CF109" s="975" t="s">
        <v>433</v>
      </c>
      <c r="CG109" s="975"/>
      <c r="CH109" s="975"/>
      <c r="CI109" s="975"/>
      <c r="CJ109" s="975"/>
      <c r="CK109" s="954" t="s">
        <v>434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432</v>
      </c>
      <c r="DH109" s="955"/>
      <c r="DI109" s="955"/>
      <c r="DJ109" s="955"/>
      <c r="DK109" s="956"/>
      <c r="DL109" s="954" t="s">
        <v>299</v>
      </c>
      <c r="DM109" s="955"/>
      <c r="DN109" s="955"/>
      <c r="DO109" s="955"/>
      <c r="DP109" s="956"/>
      <c r="DQ109" s="954" t="s">
        <v>298</v>
      </c>
      <c r="DR109" s="955"/>
      <c r="DS109" s="955"/>
      <c r="DT109" s="955"/>
      <c r="DU109" s="956"/>
      <c r="DV109" s="954" t="s">
        <v>433</v>
      </c>
      <c r="DW109" s="955"/>
      <c r="DX109" s="955"/>
      <c r="DY109" s="955"/>
      <c r="DZ109" s="957"/>
    </row>
    <row r="110" spans="1:131" s="226" customFormat="1" ht="26.25" customHeight="1">
      <c r="A110" s="958" t="s">
        <v>435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1929573</v>
      </c>
      <c r="AB110" s="962"/>
      <c r="AC110" s="962"/>
      <c r="AD110" s="962"/>
      <c r="AE110" s="963"/>
      <c r="AF110" s="964">
        <v>1932599</v>
      </c>
      <c r="AG110" s="962"/>
      <c r="AH110" s="962"/>
      <c r="AI110" s="962"/>
      <c r="AJ110" s="963"/>
      <c r="AK110" s="964">
        <v>1909232</v>
      </c>
      <c r="AL110" s="962"/>
      <c r="AM110" s="962"/>
      <c r="AN110" s="962"/>
      <c r="AO110" s="963"/>
      <c r="AP110" s="965">
        <v>13.5</v>
      </c>
      <c r="AQ110" s="966"/>
      <c r="AR110" s="966"/>
      <c r="AS110" s="966"/>
      <c r="AT110" s="967"/>
      <c r="AU110" s="968" t="s">
        <v>66</v>
      </c>
      <c r="AV110" s="969"/>
      <c r="AW110" s="969"/>
      <c r="AX110" s="969"/>
      <c r="AY110" s="969"/>
      <c r="AZ110" s="1010" t="s">
        <v>436</v>
      </c>
      <c r="BA110" s="959"/>
      <c r="BB110" s="959"/>
      <c r="BC110" s="959"/>
      <c r="BD110" s="959"/>
      <c r="BE110" s="959"/>
      <c r="BF110" s="959"/>
      <c r="BG110" s="959"/>
      <c r="BH110" s="959"/>
      <c r="BI110" s="959"/>
      <c r="BJ110" s="959"/>
      <c r="BK110" s="959"/>
      <c r="BL110" s="959"/>
      <c r="BM110" s="959"/>
      <c r="BN110" s="959"/>
      <c r="BO110" s="959"/>
      <c r="BP110" s="960"/>
      <c r="BQ110" s="996">
        <v>19916586</v>
      </c>
      <c r="BR110" s="997"/>
      <c r="BS110" s="997"/>
      <c r="BT110" s="997"/>
      <c r="BU110" s="997"/>
      <c r="BV110" s="997">
        <v>20133095</v>
      </c>
      <c r="BW110" s="997"/>
      <c r="BX110" s="997"/>
      <c r="BY110" s="997"/>
      <c r="BZ110" s="997"/>
      <c r="CA110" s="997">
        <v>20260991</v>
      </c>
      <c r="CB110" s="997"/>
      <c r="CC110" s="997"/>
      <c r="CD110" s="997"/>
      <c r="CE110" s="997"/>
      <c r="CF110" s="1011">
        <v>142.9</v>
      </c>
      <c r="CG110" s="1012"/>
      <c r="CH110" s="1012"/>
      <c r="CI110" s="1012"/>
      <c r="CJ110" s="1012"/>
      <c r="CK110" s="1013" t="s">
        <v>437</v>
      </c>
      <c r="CL110" s="1014"/>
      <c r="CM110" s="993" t="s">
        <v>438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384</v>
      </c>
      <c r="DH110" s="997"/>
      <c r="DI110" s="997"/>
      <c r="DJ110" s="997"/>
      <c r="DK110" s="997"/>
      <c r="DL110" s="997" t="s">
        <v>399</v>
      </c>
      <c r="DM110" s="997"/>
      <c r="DN110" s="997"/>
      <c r="DO110" s="997"/>
      <c r="DP110" s="997"/>
      <c r="DQ110" s="997" t="s">
        <v>384</v>
      </c>
      <c r="DR110" s="997"/>
      <c r="DS110" s="997"/>
      <c r="DT110" s="997"/>
      <c r="DU110" s="997"/>
      <c r="DV110" s="998" t="s">
        <v>384</v>
      </c>
      <c r="DW110" s="998"/>
      <c r="DX110" s="998"/>
      <c r="DY110" s="998"/>
      <c r="DZ110" s="999"/>
    </row>
    <row r="111" spans="1:131" s="226" customFormat="1" ht="26.25" customHeight="1">
      <c r="A111" s="1000" t="s">
        <v>439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384</v>
      </c>
      <c r="AB111" s="1004"/>
      <c r="AC111" s="1004"/>
      <c r="AD111" s="1004"/>
      <c r="AE111" s="1005"/>
      <c r="AF111" s="1006" t="s">
        <v>384</v>
      </c>
      <c r="AG111" s="1004"/>
      <c r="AH111" s="1004"/>
      <c r="AI111" s="1004"/>
      <c r="AJ111" s="1005"/>
      <c r="AK111" s="1006" t="s">
        <v>384</v>
      </c>
      <c r="AL111" s="1004"/>
      <c r="AM111" s="1004"/>
      <c r="AN111" s="1004"/>
      <c r="AO111" s="1005"/>
      <c r="AP111" s="1007" t="s">
        <v>384</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t="s">
        <v>441</v>
      </c>
      <c r="BR111" s="990"/>
      <c r="BS111" s="990"/>
      <c r="BT111" s="990"/>
      <c r="BU111" s="990"/>
      <c r="BV111" s="990" t="s">
        <v>384</v>
      </c>
      <c r="BW111" s="990"/>
      <c r="BX111" s="990"/>
      <c r="BY111" s="990"/>
      <c r="BZ111" s="990"/>
      <c r="CA111" s="990" t="s">
        <v>384</v>
      </c>
      <c r="CB111" s="990"/>
      <c r="CC111" s="990"/>
      <c r="CD111" s="990"/>
      <c r="CE111" s="990"/>
      <c r="CF111" s="984" t="s">
        <v>384</v>
      </c>
      <c r="CG111" s="985"/>
      <c r="CH111" s="985"/>
      <c r="CI111" s="985"/>
      <c r="CJ111" s="985"/>
      <c r="CK111" s="1015"/>
      <c r="CL111" s="1016"/>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384</v>
      </c>
      <c r="DH111" s="990"/>
      <c r="DI111" s="990"/>
      <c r="DJ111" s="990"/>
      <c r="DK111" s="990"/>
      <c r="DL111" s="990" t="s">
        <v>384</v>
      </c>
      <c r="DM111" s="990"/>
      <c r="DN111" s="990"/>
      <c r="DO111" s="990"/>
      <c r="DP111" s="990"/>
      <c r="DQ111" s="990" t="s">
        <v>384</v>
      </c>
      <c r="DR111" s="990"/>
      <c r="DS111" s="990"/>
      <c r="DT111" s="990"/>
      <c r="DU111" s="990"/>
      <c r="DV111" s="991" t="s">
        <v>169</v>
      </c>
      <c r="DW111" s="991"/>
      <c r="DX111" s="991"/>
      <c r="DY111" s="991"/>
      <c r="DZ111" s="992"/>
    </row>
    <row r="112" spans="1:131" s="226" customFormat="1" ht="26.25" customHeight="1">
      <c r="A112" s="1022" t="s">
        <v>443</v>
      </c>
      <c r="B112" s="1023"/>
      <c r="C112" s="1020" t="s">
        <v>444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169</v>
      </c>
      <c r="AB112" s="1029"/>
      <c r="AC112" s="1029"/>
      <c r="AD112" s="1029"/>
      <c r="AE112" s="1030"/>
      <c r="AF112" s="1031" t="s">
        <v>384</v>
      </c>
      <c r="AG112" s="1029"/>
      <c r="AH112" s="1029"/>
      <c r="AI112" s="1029"/>
      <c r="AJ112" s="1030"/>
      <c r="AK112" s="1031" t="s">
        <v>441</v>
      </c>
      <c r="AL112" s="1029"/>
      <c r="AM112" s="1029"/>
      <c r="AN112" s="1029"/>
      <c r="AO112" s="1030"/>
      <c r="AP112" s="1032" t="s">
        <v>384</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13450983</v>
      </c>
      <c r="BR112" s="990"/>
      <c r="BS112" s="990"/>
      <c r="BT112" s="990"/>
      <c r="BU112" s="990"/>
      <c r="BV112" s="990">
        <v>12667983</v>
      </c>
      <c r="BW112" s="990"/>
      <c r="BX112" s="990"/>
      <c r="BY112" s="990"/>
      <c r="BZ112" s="990"/>
      <c r="CA112" s="990">
        <v>12272129</v>
      </c>
      <c r="CB112" s="990"/>
      <c r="CC112" s="990"/>
      <c r="CD112" s="990"/>
      <c r="CE112" s="990"/>
      <c r="CF112" s="984">
        <v>86.6</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441</v>
      </c>
      <c r="DH112" s="990"/>
      <c r="DI112" s="990"/>
      <c r="DJ112" s="990"/>
      <c r="DK112" s="990"/>
      <c r="DL112" s="990" t="s">
        <v>384</v>
      </c>
      <c r="DM112" s="990"/>
      <c r="DN112" s="990"/>
      <c r="DO112" s="990"/>
      <c r="DP112" s="990"/>
      <c r="DQ112" s="990" t="s">
        <v>384</v>
      </c>
      <c r="DR112" s="990"/>
      <c r="DS112" s="990"/>
      <c r="DT112" s="990"/>
      <c r="DU112" s="990"/>
      <c r="DV112" s="991" t="s">
        <v>384</v>
      </c>
      <c r="DW112" s="991"/>
      <c r="DX112" s="991"/>
      <c r="DY112" s="991"/>
      <c r="DZ112" s="992"/>
    </row>
    <row r="113" spans="1:130" s="226" customFormat="1" ht="26.25" customHeight="1">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1189247</v>
      </c>
      <c r="AB113" s="1004"/>
      <c r="AC113" s="1004"/>
      <c r="AD113" s="1004"/>
      <c r="AE113" s="1005"/>
      <c r="AF113" s="1006">
        <v>1187569</v>
      </c>
      <c r="AG113" s="1004"/>
      <c r="AH113" s="1004"/>
      <c r="AI113" s="1004"/>
      <c r="AJ113" s="1005"/>
      <c r="AK113" s="1006">
        <v>1154458</v>
      </c>
      <c r="AL113" s="1004"/>
      <c r="AM113" s="1004"/>
      <c r="AN113" s="1004"/>
      <c r="AO113" s="1005"/>
      <c r="AP113" s="1007">
        <v>8.1</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539103</v>
      </c>
      <c r="BR113" s="990"/>
      <c r="BS113" s="990"/>
      <c r="BT113" s="990"/>
      <c r="BU113" s="990"/>
      <c r="BV113" s="990">
        <v>629380</v>
      </c>
      <c r="BW113" s="990"/>
      <c r="BX113" s="990"/>
      <c r="BY113" s="990"/>
      <c r="BZ113" s="990"/>
      <c r="CA113" s="990">
        <v>610496</v>
      </c>
      <c r="CB113" s="990"/>
      <c r="CC113" s="990"/>
      <c r="CD113" s="990"/>
      <c r="CE113" s="990"/>
      <c r="CF113" s="984">
        <v>4.3</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384</v>
      </c>
      <c r="DH113" s="1029"/>
      <c r="DI113" s="1029"/>
      <c r="DJ113" s="1029"/>
      <c r="DK113" s="1030"/>
      <c r="DL113" s="1031" t="s">
        <v>169</v>
      </c>
      <c r="DM113" s="1029"/>
      <c r="DN113" s="1029"/>
      <c r="DO113" s="1029"/>
      <c r="DP113" s="1030"/>
      <c r="DQ113" s="1031" t="s">
        <v>441</v>
      </c>
      <c r="DR113" s="1029"/>
      <c r="DS113" s="1029"/>
      <c r="DT113" s="1029"/>
      <c r="DU113" s="1030"/>
      <c r="DV113" s="1032" t="s">
        <v>169</v>
      </c>
      <c r="DW113" s="1033"/>
      <c r="DX113" s="1033"/>
      <c r="DY113" s="1033"/>
      <c r="DZ113" s="1034"/>
    </row>
    <row r="114" spans="1:130" s="226" customFormat="1" ht="26.25" customHeight="1">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38217</v>
      </c>
      <c r="AB114" s="1029"/>
      <c r="AC114" s="1029"/>
      <c r="AD114" s="1029"/>
      <c r="AE114" s="1030"/>
      <c r="AF114" s="1031">
        <v>31362</v>
      </c>
      <c r="AG114" s="1029"/>
      <c r="AH114" s="1029"/>
      <c r="AI114" s="1029"/>
      <c r="AJ114" s="1030"/>
      <c r="AK114" s="1031">
        <v>74636</v>
      </c>
      <c r="AL114" s="1029"/>
      <c r="AM114" s="1029"/>
      <c r="AN114" s="1029"/>
      <c r="AO114" s="1030"/>
      <c r="AP114" s="1032">
        <v>0.5</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4028539</v>
      </c>
      <c r="BR114" s="990"/>
      <c r="BS114" s="990"/>
      <c r="BT114" s="990"/>
      <c r="BU114" s="990"/>
      <c r="BV114" s="990">
        <v>3803347</v>
      </c>
      <c r="BW114" s="990"/>
      <c r="BX114" s="990"/>
      <c r="BY114" s="990"/>
      <c r="BZ114" s="990"/>
      <c r="CA114" s="990">
        <v>3564668</v>
      </c>
      <c r="CB114" s="990"/>
      <c r="CC114" s="990"/>
      <c r="CD114" s="990"/>
      <c r="CE114" s="990"/>
      <c r="CF114" s="984">
        <v>25.1</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169</v>
      </c>
      <c r="DH114" s="1029"/>
      <c r="DI114" s="1029"/>
      <c r="DJ114" s="1029"/>
      <c r="DK114" s="1030"/>
      <c r="DL114" s="1031" t="s">
        <v>169</v>
      </c>
      <c r="DM114" s="1029"/>
      <c r="DN114" s="1029"/>
      <c r="DO114" s="1029"/>
      <c r="DP114" s="1030"/>
      <c r="DQ114" s="1031" t="s">
        <v>384</v>
      </c>
      <c r="DR114" s="1029"/>
      <c r="DS114" s="1029"/>
      <c r="DT114" s="1029"/>
      <c r="DU114" s="1030"/>
      <c r="DV114" s="1032" t="s">
        <v>384</v>
      </c>
      <c r="DW114" s="1033"/>
      <c r="DX114" s="1033"/>
      <c r="DY114" s="1033"/>
      <c r="DZ114" s="1034"/>
    </row>
    <row r="115" spans="1:130" s="226" customFormat="1" ht="26.25" customHeight="1">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441</v>
      </c>
      <c r="AB115" s="1004"/>
      <c r="AC115" s="1004"/>
      <c r="AD115" s="1004"/>
      <c r="AE115" s="1005"/>
      <c r="AF115" s="1006" t="s">
        <v>169</v>
      </c>
      <c r="AG115" s="1004"/>
      <c r="AH115" s="1004"/>
      <c r="AI115" s="1004"/>
      <c r="AJ115" s="1005"/>
      <c r="AK115" s="1006" t="s">
        <v>384</v>
      </c>
      <c r="AL115" s="1004"/>
      <c r="AM115" s="1004"/>
      <c r="AN115" s="1004"/>
      <c r="AO115" s="1005"/>
      <c r="AP115" s="1007" t="s">
        <v>169</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t="s">
        <v>169</v>
      </c>
      <c r="BR115" s="990"/>
      <c r="BS115" s="990"/>
      <c r="BT115" s="990"/>
      <c r="BU115" s="990"/>
      <c r="BV115" s="990" t="s">
        <v>384</v>
      </c>
      <c r="BW115" s="990"/>
      <c r="BX115" s="990"/>
      <c r="BY115" s="990"/>
      <c r="BZ115" s="990"/>
      <c r="CA115" s="990" t="s">
        <v>441</v>
      </c>
      <c r="CB115" s="990"/>
      <c r="CC115" s="990"/>
      <c r="CD115" s="990"/>
      <c r="CE115" s="990"/>
      <c r="CF115" s="984" t="s">
        <v>169</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169</v>
      </c>
      <c r="DH115" s="1029"/>
      <c r="DI115" s="1029"/>
      <c r="DJ115" s="1029"/>
      <c r="DK115" s="1030"/>
      <c r="DL115" s="1031" t="s">
        <v>384</v>
      </c>
      <c r="DM115" s="1029"/>
      <c r="DN115" s="1029"/>
      <c r="DO115" s="1029"/>
      <c r="DP115" s="1030"/>
      <c r="DQ115" s="1031" t="s">
        <v>384</v>
      </c>
      <c r="DR115" s="1029"/>
      <c r="DS115" s="1029"/>
      <c r="DT115" s="1029"/>
      <c r="DU115" s="1030"/>
      <c r="DV115" s="1032" t="s">
        <v>384</v>
      </c>
      <c r="DW115" s="1033"/>
      <c r="DX115" s="1033"/>
      <c r="DY115" s="1033"/>
      <c r="DZ115" s="1034"/>
    </row>
    <row r="116" spans="1:130" s="226" customFormat="1" ht="26.25" customHeight="1">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169</v>
      </c>
      <c r="AB116" s="1029"/>
      <c r="AC116" s="1029"/>
      <c r="AD116" s="1029"/>
      <c r="AE116" s="1030"/>
      <c r="AF116" s="1031" t="s">
        <v>384</v>
      </c>
      <c r="AG116" s="1029"/>
      <c r="AH116" s="1029"/>
      <c r="AI116" s="1029"/>
      <c r="AJ116" s="1030"/>
      <c r="AK116" s="1031" t="s">
        <v>384</v>
      </c>
      <c r="AL116" s="1029"/>
      <c r="AM116" s="1029"/>
      <c r="AN116" s="1029"/>
      <c r="AO116" s="1030"/>
      <c r="AP116" s="1032" t="s">
        <v>441</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384</v>
      </c>
      <c r="BR116" s="990"/>
      <c r="BS116" s="990"/>
      <c r="BT116" s="990"/>
      <c r="BU116" s="990"/>
      <c r="BV116" s="990" t="s">
        <v>169</v>
      </c>
      <c r="BW116" s="990"/>
      <c r="BX116" s="990"/>
      <c r="BY116" s="990"/>
      <c r="BZ116" s="990"/>
      <c r="CA116" s="990" t="s">
        <v>169</v>
      </c>
      <c r="CB116" s="990"/>
      <c r="CC116" s="990"/>
      <c r="CD116" s="990"/>
      <c r="CE116" s="990"/>
      <c r="CF116" s="984" t="s">
        <v>384</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384</v>
      </c>
      <c r="DH116" s="1029"/>
      <c r="DI116" s="1029"/>
      <c r="DJ116" s="1029"/>
      <c r="DK116" s="1030"/>
      <c r="DL116" s="1031" t="s">
        <v>169</v>
      </c>
      <c r="DM116" s="1029"/>
      <c r="DN116" s="1029"/>
      <c r="DO116" s="1029"/>
      <c r="DP116" s="1030"/>
      <c r="DQ116" s="1031" t="s">
        <v>441</v>
      </c>
      <c r="DR116" s="1029"/>
      <c r="DS116" s="1029"/>
      <c r="DT116" s="1029"/>
      <c r="DU116" s="1030"/>
      <c r="DV116" s="1032" t="s">
        <v>384</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3157037</v>
      </c>
      <c r="AB117" s="1047"/>
      <c r="AC117" s="1047"/>
      <c r="AD117" s="1047"/>
      <c r="AE117" s="1048"/>
      <c r="AF117" s="1049">
        <v>3151530</v>
      </c>
      <c r="AG117" s="1047"/>
      <c r="AH117" s="1047"/>
      <c r="AI117" s="1047"/>
      <c r="AJ117" s="1048"/>
      <c r="AK117" s="1049">
        <v>3138326</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384</v>
      </c>
      <c r="BR117" s="990"/>
      <c r="BS117" s="990"/>
      <c r="BT117" s="990"/>
      <c r="BU117" s="990"/>
      <c r="BV117" s="990" t="s">
        <v>384</v>
      </c>
      <c r="BW117" s="990"/>
      <c r="BX117" s="990"/>
      <c r="BY117" s="990"/>
      <c r="BZ117" s="990"/>
      <c r="CA117" s="990" t="s">
        <v>169</v>
      </c>
      <c r="CB117" s="990"/>
      <c r="CC117" s="990"/>
      <c r="CD117" s="990"/>
      <c r="CE117" s="990"/>
      <c r="CF117" s="984" t="s">
        <v>384</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384</v>
      </c>
      <c r="DH117" s="1029"/>
      <c r="DI117" s="1029"/>
      <c r="DJ117" s="1029"/>
      <c r="DK117" s="1030"/>
      <c r="DL117" s="1031" t="s">
        <v>169</v>
      </c>
      <c r="DM117" s="1029"/>
      <c r="DN117" s="1029"/>
      <c r="DO117" s="1029"/>
      <c r="DP117" s="1030"/>
      <c r="DQ117" s="1031" t="s">
        <v>169</v>
      </c>
      <c r="DR117" s="1029"/>
      <c r="DS117" s="1029"/>
      <c r="DT117" s="1029"/>
      <c r="DU117" s="1030"/>
      <c r="DV117" s="1032" t="s">
        <v>169</v>
      </c>
      <c r="DW117" s="1033"/>
      <c r="DX117" s="1033"/>
      <c r="DY117" s="1033"/>
      <c r="DZ117" s="1034"/>
    </row>
    <row r="118" spans="1:130" s="226" customFormat="1" ht="26.25" customHeight="1">
      <c r="A118" s="974" t="s">
        <v>434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432</v>
      </c>
      <c r="AB118" s="955"/>
      <c r="AC118" s="955"/>
      <c r="AD118" s="955"/>
      <c r="AE118" s="956"/>
      <c r="AF118" s="954" t="s">
        <v>299</v>
      </c>
      <c r="AG118" s="955"/>
      <c r="AH118" s="955"/>
      <c r="AI118" s="955"/>
      <c r="AJ118" s="956"/>
      <c r="AK118" s="954" t="s">
        <v>298</v>
      </c>
      <c r="AL118" s="955"/>
      <c r="AM118" s="955"/>
      <c r="AN118" s="955"/>
      <c r="AO118" s="956"/>
      <c r="AP118" s="1041" t="s">
        <v>433</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384</v>
      </c>
      <c r="BR118" s="1068"/>
      <c r="BS118" s="1068"/>
      <c r="BT118" s="1068"/>
      <c r="BU118" s="1068"/>
      <c r="BV118" s="1068" t="s">
        <v>169</v>
      </c>
      <c r="BW118" s="1068"/>
      <c r="BX118" s="1068"/>
      <c r="BY118" s="1068"/>
      <c r="BZ118" s="1068"/>
      <c r="CA118" s="1068" t="s">
        <v>384</v>
      </c>
      <c r="CB118" s="1068"/>
      <c r="CC118" s="1068"/>
      <c r="CD118" s="1068"/>
      <c r="CE118" s="1068"/>
      <c r="CF118" s="984" t="s">
        <v>384</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441</v>
      </c>
      <c r="DH118" s="1029"/>
      <c r="DI118" s="1029"/>
      <c r="DJ118" s="1029"/>
      <c r="DK118" s="1030"/>
      <c r="DL118" s="1031" t="s">
        <v>384</v>
      </c>
      <c r="DM118" s="1029"/>
      <c r="DN118" s="1029"/>
      <c r="DO118" s="1029"/>
      <c r="DP118" s="1030"/>
      <c r="DQ118" s="1031" t="s">
        <v>384</v>
      </c>
      <c r="DR118" s="1029"/>
      <c r="DS118" s="1029"/>
      <c r="DT118" s="1029"/>
      <c r="DU118" s="1030"/>
      <c r="DV118" s="1032" t="s">
        <v>384</v>
      </c>
      <c r="DW118" s="1033"/>
      <c r="DX118" s="1033"/>
      <c r="DY118" s="1033"/>
      <c r="DZ118" s="1034"/>
    </row>
    <row r="119" spans="1:130" s="226" customFormat="1" ht="26.25" customHeight="1">
      <c r="A119" s="1128" t="s">
        <v>437</v>
      </c>
      <c r="B119" s="1014"/>
      <c r="C119" s="993" t="s">
        <v>438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441</v>
      </c>
      <c r="AB119" s="962"/>
      <c r="AC119" s="962"/>
      <c r="AD119" s="962"/>
      <c r="AE119" s="963"/>
      <c r="AF119" s="964" t="s">
        <v>169</v>
      </c>
      <c r="AG119" s="962"/>
      <c r="AH119" s="962"/>
      <c r="AI119" s="962"/>
      <c r="AJ119" s="963"/>
      <c r="AK119" s="964" t="s">
        <v>441</v>
      </c>
      <c r="AL119" s="962"/>
      <c r="AM119" s="962"/>
      <c r="AN119" s="962"/>
      <c r="AO119" s="963"/>
      <c r="AP119" s="965" t="s">
        <v>441</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464</v>
      </c>
      <c r="BP119" s="1076"/>
      <c r="BQ119" s="1067">
        <v>37935211</v>
      </c>
      <c r="BR119" s="1068"/>
      <c r="BS119" s="1068"/>
      <c r="BT119" s="1068"/>
      <c r="BU119" s="1068"/>
      <c r="BV119" s="1068">
        <v>37233805</v>
      </c>
      <c r="BW119" s="1068"/>
      <c r="BX119" s="1068"/>
      <c r="BY119" s="1068"/>
      <c r="BZ119" s="1068"/>
      <c r="CA119" s="1068">
        <v>36708284</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384</v>
      </c>
      <c r="DH119" s="1054"/>
      <c r="DI119" s="1054"/>
      <c r="DJ119" s="1054"/>
      <c r="DK119" s="1055"/>
      <c r="DL119" s="1053" t="s">
        <v>169</v>
      </c>
      <c r="DM119" s="1054"/>
      <c r="DN119" s="1054"/>
      <c r="DO119" s="1054"/>
      <c r="DP119" s="1055"/>
      <c r="DQ119" s="1053" t="s">
        <v>169</v>
      </c>
      <c r="DR119" s="1054"/>
      <c r="DS119" s="1054"/>
      <c r="DT119" s="1054"/>
      <c r="DU119" s="1055"/>
      <c r="DV119" s="1056" t="s">
        <v>384</v>
      </c>
      <c r="DW119" s="1057"/>
      <c r="DX119" s="1057"/>
      <c r="DY119" s="1057"/>
      <c r="DZ119" s="1058"/>
    </row>
    <row r="120" spans="1:130" s="226" customFormat="1" ht="26.25" customHeight="1">
      <c r="A120" s="1129"/>
      <c r="B120" s="1016"/>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169</v>
      </c>
      <c r="AB120" s="1029"/>
      <c r="AC120" s="1029"/>
      <c r="AD120" s="1029"/>
      <c r="AE120" s="1030"/>
      <c r="AF120" s="1031" t="s">
        <v>169</v>
      </c>
      <c r="AG120" s="1029"/>
      <c r="AH120" s="1029"/>
      <c r="AI120" s="1029"/>
      <c r="AJ120" s="1030"/>
      <c r="AK120" s="1031" t="s">
        <v>384</v>
      </c>
      <c r="AL120" s="1029"/>
      <c r="AM120" s="1029"/>
      <c r="AN120" s="1029"/>
      <c r="AO120" s="1030"/>
      <c r="AP120" s="1032" t="s">
        <v>169</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8127135</v>
      </c>
      <c r="BR120" s="997"/>
      <c r="BS120" s="997"/>
      <c r="BT120" s="997"/>
      <c r="BU120" s="997"/>
      <c r="BV120" s="997">
        <v>7640077</v>
      </c>
      <c r="BW120" s="997"/>
      <c r="BX120" s="997"/>
      <c r="BY120" s="997"/>
      <c r="BZ120" s="997"/>
      <c r="CA120" s="997">
        <v>7731750</v>
      </c>
      <c r="CB120" s="997"/>
      <c r="CC120" s="997"/>
      <c r="CD120" s="997"/>
      <c r="CE120" s="997"/>
      <c r="CF120" s="1011">
        <v>54.5</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8594076</v>
      </c>
      <c r="DH120" s="997"/>
      <c r="DI120" s="997"/>
      <c r="DJ120" s="997"/>
      <c r="DK120" s="997"/>
      <c r="DL120" s="997">
        <v>8463618</v>
      </c>
      <c r="DM120" s="997"/>
      <c r="DN120" s="997"/>
      <c r="DO120" s="997"/>
      <c r="DP120" s="997"/>
      <c r="DQ120" s="997">
        <v>8439234</v>
      </c>
      <c r="DR120" s="997"/>
      <c r="DS120" s="997"/>
      <c r="DT120" s="997"/>
      <c r="DU120" s="997"/>
      <c r="DV120" s="998">
        <v>59.5</v>
      </c>
      <c r="DW120" s="998"/>
      <c r="DX120" s="998"/>
      <c r="DY120" s="998"/>
      <c r="DZ120" s="999"/>
    </row>
    <row r="121" spans="1:130" s="226" customFormat="1" ht="26.25" customHeight="1">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169</v>
      </c>
      <c r="AB121" s="1029"/>
      <c r="AC121" s="1029"/>
      <c r="AD121" s="1029"/>
      <c r="AE121" s="1030"/>
      <c r="AF121" s="1031" t="s">
        <v>169</v>
      </c>
      <c r="AG121" s="1029"/>
      <c r="AH121" s="1029"/>
      <c r="AI121" s="1029"/>
      <c r="AJ121" s="1030"/>
      <c r="AK121" s="1031" t="s">
        <v>169</v>
      </c>
      <c r="AL121" s="1029"/>
      <c r="AM121" s="1029"/>
      <c r="AN121" s="1029"/>
      <c r="AO121" s="1030"/>
      <c r="AP121" s="1032" t="s">
        <v>441</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6305574</v>
      </c>
      <c r="BR121" s="990"/>
      <c r="BS121" s="990"/>
      <c r="BT121" s="990"/>
      <c r="BU121" s="990"/>
      <c r="BV121" s="990">
        <v>5943856</v>
      </c>
      <c r="BW121" s="990"/>
      <c r="BX121" s="990"/>
      <c r="BY121" s="990"/>
      <c r="BZ121" s="990"/>
      <c r="CA121" s="990">
        <v>5560622</v>
      </c>
      <c r="CB121" s="990"/>
      <c r="CC121" s="990"/>
      <c r="CD121" s="990"/>
      <c r="CE121" s="990"/>
      <c r="CF121" s="984">
        <v>39.200000000000003</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2803193</v>
      </c>
      <c r="DH121" s="990"/>
      <c r="DI121" s="990"/>
      <c r="DJ121" s="990"/>
      <c r="DK121" s="990"/>
      <c r="DL121" s="990">
        <v>2640838</v>
      </c>
      <c r="DM121" s="990"/>
      <c r="DN121" s="990"/>
      <c r="DO121" s="990"/>
      <c r="DP121" s="990"/>
      <c r="DQ121" s="990">
        <v>2413772</v>
      </c>
      <c r="DR121" s="990"/>
      <c r="DS121" s="990"/>
      <c r="DT121" s="990"/>
      <c r="DU121" s="990"/>
      <c r="DV121" s="991">
        <v>17</v>
      </c>
      <c r="DW121" s="991"/>
      <c r="DX121" s="991"/>
      <c r="DY121" s="991"/>
      <c r="DZ121" s="992"/>
    </row>
    <row r="122" spans="1:130" s="226" customFormat="1" ht="26.25" customHeight="1">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169</v>
      </c>
      <c r="AB122" s="1029"/>
      <c r="AC122" s="1029"/>
      <c r="AD122" s="1029"/>
      <c r="AE122" s="1030"/>
      <c r="AF122" s="1031" t="s">
        <v>384</v>
      </c>
      <c r="AG122" s="1029"/>
      <c r="AH122" s="1029"/>
      <c r="AI122" s="1029"/>
      <c r="AJ122" s="1030"/>
      <c r="AK122" s="1031" t="s">
        <v>384</v>
      </c>
      <c r="AL122" s="1029"/>
      <c r="AM122" s="1029"/>
      <c r="AN122" s="1029"/>
      <c r="AO122" s="1030"/>
      <c r="AP122" s="1032" t="s">
        <v>441</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22377280</v>
      </c>
      <c r="BR122" s="1068"/>
      <c r="BS122" s="1068"/>
      <c r="BT122" s="1068"/>
      <c r="BU122" s="1068"/>
      <c r="BV122" s="1068">
        <v>22258832</v>
      </c>
      <c r="BW122" s="1068"/>
      <c r="BX122" s="1068"/>
      <c r="BY122" s="1068"/>
      <c r="BZ122" s="1068"/>
      <c r="CA122" s="1068">
        <v>22549695</v>
      </c>
      <c r="CB122" s="1068"/>
      <c r="CC122" s="1068"/>
      <c r="CD122" s="1068"/>
      <c r="CE122" s="1068"/>
      <c r="CF122" s="1088">
        <v>159.1</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v>1115850</v>
      </c>
      <c r="DH122" s="990"/>
      <c r="DI122" s="990"/>
      <c r="DJ122" s="990"/>
      <c r="DK122" s="990"/>
      <c r="DL122" s="990">
        <v>1051004</v>
      </c>
      <c r="DM122" s="990"/>
      <c r="DN122" s="990"/>
      <c r="DO122" s="990"/>
      <c r="DP122" s="990"/>
      <c r="DQ122" s="990">
        <v>994897</v>
      </c>
      <c r="DR122" s="990"/>
      <c r="DS122" s="990"/>
      <c r="DT122" s="990"/>
      <c r="DU122" s="990"/>
      <c r="DV122" s="991">
        <v>7</v>
      </c>
      <c r="DW122" s="991"/>
      <c r="DX122" s="991"/>
      <c r="DY122" s="991"/>
      <c r="DZ122" s="992"/>
    </row>
    <row r="123" spans="1:130" s="226" customFormat="1" ht="26.25" customHeight="1">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384</v>
      </c>
      <c r="AB123" s="1029"/>
      <c r="AC123" s="1029"/>
      <c r="AD123" s="1029"/>
      <c r="AE123" s="1030"/>
      <c r="AF123" s="1031" t="s">
        <v>384</v>
      </c>
      <c r="AG123" s="1029"/>
      <c r="AH123" s="1029"/>
      <c r="AI123" s="1029"/>
      <c r="AJ123" s="1030"/>
      <c r="AK123" s="1031" t="s">
        <v>169</v>
      </c>
      <c r="AL123" s="1029"/>
      <c r="AM123" s="1029"/>
      <c r="AN123" s="1029"/>
      <c r="AO123" s="1030"/>
      <c r="AP123" s="1032" t="s">
        <v>384</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475</v>
      </c>
      <c r="BP123" s="1076"/>
      <c r="BQ123" s="1135">
        <v>36809989</v>
      </c>
      <c r="BR123" s="1136"/>
      <c r="BS123" s="1136"/>
      <c r="BT123" s="1136"/>
      <c r="BU123" s="1136"/>
      <c r="BV123" s="1136">
        <v>35842765</v>
      </c>
      <c r="BW123" s="1136"/>
      <c r="BX123" s="1136"/>
      <c r="BY123" s="1136"/>
      <c r="BZ123" s="1136"/>
      <c r="CA123" s="1136">
        <v>35842067</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t="s">
        <v>384</v>
      </c>
      <c r="DH123" s="1029"/>
      <c r="DI123" s="1029"/>
      <c r="DJ123" s="1029"/>
      <c r="DK123" s="1030"/>
      <c r="DL123" s="1031">
        <v>409042</v>
      </c>
      <c r="DM123" s="1029"/>
      <c r="DN123" s="1029"/>
      <c r="DO123" s="1029"/>
      <c r="DP123" s="1030"/>
      <c r="DQ123" s="1031">
        <v>329351</v>
      </c>
      <c r="DR123" s="1029"/>
      <c r="DS123" s="1029"/>
      <c r="DT123" s="1029"/>
      <c r="DU123" s="1030"/>
      <c r="DV123" s="1032">
        <v>2.2999999999999998</v>
      </c>
      <c r="DW123" s="1033"/>
      <c r="DX123" s="1033"/>
      <c r="DY123" s="1033"/>
      <c r="DZ123" s="1034"/>
    </row>
    <row r="124" spans="1:130" s="226" customFormat="1" ht="26.25" customHeight="1" thickBot="1">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384</v>
      </c>
      <c r="AB124" s="1029"/>
      <c r="AC124" s="1029"/>
      <c r="AD124" s="1029"/>
      <c r="AE124" s="1030"/>
      <c r="AF124" s="1031" t="s">
        <v>169</v>
      </c>
      <c r="AG124" s="1029"/>
      <c r="AH124" s="1029"/>
      <c r="AI124" s="1029"/>
      <c r="AJ124" s="1030"/>
      <c r="AK124" s="1031" t="s">
        <v>384</v>
      </c>
      <c r="AL124" s="1029"/>
      <c r="AM124" s="1029"/>
      <c r="AN124" s="1029"/>
      <c r="AO124" s="1030"/>
      <c r="AP124" s="1032" t="s">
        <v>169</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7.9</v>
      </c>
      <c r="BR124" s="1098"/>
      <c r="BS124" s="1098"/>
      <c r="BT124" s="1098"/>
      <c r="BU124" s="1098"/>
      <c r="BV124" s="1098">
        <v>9.8000000000000007</v>
      </c>
      <c r="BW124" s="1098"/>
      <c r="BX124" s="1098"/>
      <c r="BY124" s="1098"/>
      <c r="BZ124" s="1098"/>
      <c r="CA124" s="1098">
        <v>6.1</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v>937864</v>
      </c>
      <c r="DH124" s="1054"/>
      <c r="DI124" s="1054"/>
      <c r="DJ124" s="1054"/>
      <c r="DK124" s="1055"/>
      <c r="DL124" s="1053">
        <v>103481</v>
      </c>
      <c r="DM124" s="1054"/>
      <c r="DN124" s="1054"/>
      <c r="DO124" s="1054"/>
      <c r="DP124" s="1055"/>
      <c r="DQ124" s="1053">
        <v>94875</v>
      </c>
      <c r="DR124" s="1054"/>
      <c r="DS124" s="1054"/>
      <c r="DT124" s="1054"/>
      <c r="DU124" s="1055"/>
      <c r="DV124" s="1056">
        <v>0.7</v>
      </c>
      <c r="DW124" s="1057"/>
      <c r="DX124" s="1057"/>
      <c r="DY124" s="1057"/>
      <c r="DZ124" s="1058"/>
    </row>
    <row r="125" spans="1:130" s="226" customFormat="1" ht="26.25" customHeight="1">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384</v>
      </c>
      <c r="AB125" s="1029"/>
      <c r="AC125" s="1029"/>
      <c r="AD125" s="1029"/>
      <c r="AE125" s="1030"/>
      <c r="AF125" s="1031" t="s">
        <v>384</v>
      </c>
      <c r="AG125" s="1029"/>
      <c r="AH125" s="1029"/>
      <c r="AI125" s="1029"/>
      <c r="AJ125" s="1030"/>
      <c r="AK125" s="1031" t="s">
        <v>441</v>
      </c>
      <c r="AL125" s="1029"/>
      <c r="AM125" s="1029"/>
      <c r="AN125" s="1029"/>
      <c r="AO125" s="1030"/>
      <c r="AP125" s="1032" t="s">
        <v>384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169</v>
      </c>
      <c r="DH125" s="997"/>
      <c r="DI125" s="997"/>
      <c r="DJ125" s="997"/>
      <c r="DK125" s="997"/>
      <c r="DL125" s="997" t="s">
        <v>384</v>
      </c>
      <c r="DM125" s="997"/>
      <c r="DN125" s="997"/>
      <c r="DO125" s="997"/>
      <c r="DP125" s="997"/>
      <c r="DQ125" s="997" t="s">
        <v>384</v>
      </c>
      <c r="DR125" s="997"/>
      <c r="DS125" s="997"/>
      <c r="DT125" s="997"/>
      <c r="DU125" s="997"/>
      <c r="DV125" s="998" t="s">
        <v>169</v>
      </c>
      <c r="DW125" s="998"/>
      <c r="DX125" s="998"/>
      <c r="DY125" s="998"/>
      <c r="DZ125" s="999"/>
    </row>
    <row r="126" spans="1:130" s="226" customFormat="1" ht="26.25" customHeight="1" thickBot="1">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441</v>
      </c>
      <c r="AB126" s="1029"/>
      <c r="AC126" s="1029"/>
      <c r="AD126" s="1029"/>
      <c r="AE126" s="1030"/>
      <c r="AF126" s="1031" t="s">
        <v>384</v>
      </c>
      <c r="AG126" s="1029"/>
      <c r="AH126" s="1029"/>
      <c r="AI126" s="1029"/>
      <c r="AJ126" s="1030"/>
      <c r="AK126" s="1031" t="s">
        <v>441</v>
      </c>
      <c r="AL126" s="1029"/>
      <c r="AM126" s="1029"/>
      <c r="AN126" s="1029"/>
      <c r="AO126" s="1030"/>
      <c r="AP126" s="1032" t="s">
        <v>169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384</v>
      </c>
      <c r="DH126" s="990"/>
      <c r="DI126" s="990"/>
      <c r="DJ126" s="990"/>
      <c r="DK126" s="990"/>
      <c r="DL126" s="990" t="s">
        <v>384</v>
      </c>
      <c r="DM126" s="990"/>
      <c r="DN126" s="990"/>
      <c r="DO126" s="990"/>
      <c r="DP126" s="990"/>
      <c r="DQ126" s="990" t="s">
        <v>169</v>
      </c>
      <c r="DR126" s="990"/>
      <c r="DS126" s="990"/>
      <c r="DT126" s="990"/>
      <c r="DU126" s="990"/>
      <c r="DV126" s="991" t="s">
        <v>384</v>
      </c>
      <c r="DW126" s="991"/>
      <c r="DX126" s="991"/>
      <c r="DY126" s="991"/>
      <c r="DZ126" s="992"/>
    </row>
    <row r="127" spans="1:130" s="226" customFormat="1" ht="26.25" customHeight="1">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384</v>
      </c>
      <c r="AB127" s="1029"/>
      <c r="AC127" s="1029"/>
      <c r="AD127" s="1029"/>
      <c r="AE127" s="1030"/>
      <c r="AF127" s="1031" t="s">
        <v>384</v>
      </c>
      <c r="AG127" s="1029"/>
      <c r="AH127" s="1029"/>
      <c r="AI127" s="1029"/>
      <c r="AJ127" s="1030"/>
      <c r="AK127" s="1031" t="s">
        <v>441</v>
      </c>
      <c r="AL127" s="1029"/>
      <c r="AM127" s="1029"/>
      <c r="AN127" s="1029"/>
      <c r="AO127" s="1030"/>
      <c r="AP127" s="1032" t="s">
        <v>441</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384</v>
      </c>
      <c r="DH127" s="990"/>
      <c r="DI127" s="990"/>
      <c r="DJ127" s="990"/>
      <c r="DK127" s="990"/>
      <c r="DL127" s="990" t="s">
        <v>441</v>
      </c>
      <c r="DM127" s="990"/>
      <c r="DN127" s="990"/>
      <c r="DO127" s="990"/>
      <c r="DP127" s="990"/>
      <c r="DQ127" s="990" t="s">
        <v>384</v>
      </c>
      <c r="DR127" s="990"/>
      <c r="DS127" s="990"/>
      <c r="DT127" s="990"/>
      <c r="DU127" s="990"/>
      <c r="DV127" s="991" t="s">
        <v>169</v>
      </c>
      <c r="DW127" s="991"/>
      <c r="DX127" s="991"/>
      <c r="DY127" s="991"/>
      <c r="DZ127" s="992"/>
    </row>
    <row r="128" spans="1:130" s="226" customFormat="1" ht="26.25" customHeight="1" thickBot="1">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531203</v>
      </c>
      <c r="AB128" s="1118"/>
      <c r="AC128" s="1118"/>
      <c r="AD128" s="1118"/>
      <c r="AE128" s="1119"/>
      <c r="AF128" s="1120">
        <v>533616</v>
      </c>
      <c r="AG128" s="1118"/>
      <c r="AH128" s="1118"/>
      <c r="AI128" s="1118"/>
      <c r="AJ128" s="1119"/>
      <c r="AK128" s="1120">
        <v>560400</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169</v>
      </c>
      <c r="BG128" s="1125"/>
      <c r="BH128" s="1125"/>
      <c r="BI128" s="1125"/>
      <c r="BJ128" s="1125"/>
      <c r="BK128" s="1125"/>
      <c r="BL128" s="1126"/>
      <c r="BM128" s="1124">
        <v>12.71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t="s">
        <v>169</v>
      </c>
      <c r="DH128" s="1110"/>
      <c r="DI128" s="1110"/>
      <c r="DJ128" s="1110"/>
      <c r="DK128" s="1110"/>
      <c r="DL128" s="1110" t="s">
        <v>441</v>
      </c>
      <c r="DM128" s="1110"/>
      <c r="DN128" s="1110"/>
      <c r="DO128" s="1110"/>
      <c r="DP128" s="1110"/>
      <c r="DQ128" s="1110" t="s">
        <v>384</v>
      </c>
      <c r="DR128" s="1110"/>
      <c r="DS128" s="1110"/>
      <c r="DT128" s="1110"/>
      <c r="DU128" s="1110"/>
      <c r="DV128" s="1111" t="s">
        <v>169</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15839545</v>
      </c>
      <c r="AB129" s="1029"/>
      <c r="AC129" s="1029"/>
      <c r="AD129" s="1029"/>
      <c r="AE129" s="1030"/>
      <c r="AF129" s="1031">
        <v>15914651</v>
      </c>
      <c r="AG129" s="1029"/>
      <c r="AH129" s="1029"/>
      <c r="AI129" s="1029"/>
      <c r="AJ129" s="1030"/>
      <c r="AK129" s="1031">
        <v>15931159</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169</v>
      </c>
      <c r="BG129" s="1139"/>
      <c r="BH129" s="1139"/>
      <c r="BI129" s="1139"/>
      <c r="BJ129" s="1139"/>
      <c r="BK129" s="1139"/>
      <c r="BL129" s="1140"/>
      <c r="BM129" s="1138">
        <v>17.71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1644074</v>
      </c>
      <c r="AB130" s="1029"/>
      <c r="AC130" s="1029"/>
      <c r="AD130" s="1029"/>
      <c r="AE130" s="1030"/>
      <c r="AF130" s="1031">
        <v>1723344</v>
      </c>
      <c r="AG130" s="1029"/>
      <c r="AH130" s="1029"/>
      <c r="AI130" s="1029"/>
      <c r="AJ130" s="1030"/>
      <c r="AK130" s="1031">
        <v>1757013</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6.3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14195471</v>
      </c>
      <c r="AB131" s="1054"/>
      <c r="AC131" s="1054"/>
      <c r="AD131" s="1054"/>
      <c r="AE131" s="1055"/>
      <c r="AF131" s="1053">
        <v>14191307</v>
      </c>
      <c r="AG131" s="1054"/>
      <c r="AH131" s="1054"/>
      <c r="AI131" s="1054"/>
      <c r="AJ131" s="1055"/>
      <c r="AK131" s="1053">
        <v>14174146</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v>6.1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6.9160086339999998</v>
      </c>
      <c r="AB132" s="1170"/>
      <c r="AC132" s="1170"/>
      <c r="AD132" s="1170"/>
      <c r="AE132" s="1171"/>
      <c r="AF132" s="1172">
        <v>6.3036499749999999</v>
      </c>
      <c r="AG132" s="1170"/>
      <c r="AH132" s="1170"/>
      <c r="AI132" s="1170"/>
      <c r="AJ132" s="1171"/>
      <c r="AK132" s="1172">
        <v>5.7916222959999999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8.3000000000000007</v>
      </c>
      <c r="AB133" s="1153"/>
      <c r="AC133" s="1153"/>
      <c r="AD133" s="1153"/>
      <c r="AE133" s="1154"/>
      <c r="AF133" s="1152">
        <v>7.3</v>
      </c>
      <c r="AG133" s="1153"/>
      <c r="AH133" s="1153"/>
      <c r="AI133" s="1153"/>
      <c r="AJ133" s="1154"/>
      <c r="AK133" s="1152">
        <v>6.3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NgCgflDdTHNeBPdXW1y7ScEjcEaMFpUK+tv3QQyA3vbJyOds2XuvbJRc29mOkqOciVM4V0KpLapQIxPPnFvkw==" saltValue="LUgQzP7pxwQBW4YKDar/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E+HfPpisuM9y0FyZdahvErjFWAneaY/LUCAqExhbNnwXyGEc1auhk3NCqqBhE1E1V1teZAk/pioab1dgRIx2Q==" saltValue="J/7mlWVw/Qp+SAO4v1bN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CwTfK9BmFUR8AAPBE4aI5tvWSECG/wUeqYakZ2ieazdlD6PKrD687FQexNqINfGqyPZR5bX0FfQscSamVnryA==" saltValue="cw/H3LEs1JktDtpjOmaDN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3869971</v>
      </c>
      <c r="AP9" s="292">
        <v>58144</v>
      </c>
      <c r="AQ9" s="293">
        <v>57316</v>
      </c>
      <c r="AR9" s="294">
        <v>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763901</v>
      </c>
      <c r="AP10" s="295">
        <v>11477</v>
      </c>
      <c r="AQ10" s="296">
        <v>3762</v>
      </c>
      <c r="AR10" s="297">
        <v>205.1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693562</v>
      </c>
      <c r="AP11" s="295">
        <v>10420</v>
      </c>
      <c r="AQ11" s="296">
        <v>6408</v>
      </c>
      <c r="AR11" s="297">
        <v>62.6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v>590157</v>
      </c>
      <c r="AP12" s="295">
        <v>8867</v>
      </c>
      <c r="AQ12" s="296">
        <v>891</v>
      </c>
      <c r="AR12" s="297">
        <v>895.2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515</v>
      </c>
      <c r="AP13" s="295" t="s">
        <v>515</v>
      </c>
      <c r="AQ13" s="296">
        <v>1</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240024</v>
      </c>
      <c r="AP14" s="295">
        <v>3606</v>
      </c>
      <c r="AQ14" s="296">
        <v>2694</v>
      </c>
      <c r="AR14" s="297">
        <v>33.9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56465</v>
      </c>
      <c r="AP15" s="295">
        <v>848</v>
      </c>
      <c r="AQ15" s="296">
        <v>1362</v>
      </c>
      <c r="AR15" s="297">
        <v>-37.700000000000003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-351960</v>
      </c>
      <c r="AP16" s="295">
        <v>-5288</v>
      </c>
      <c r="AQ16" s="296">
        <v>-4530</v>
      </c>
      <c r="AR16" s="297">
        <v>16.7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5862120</v>
      </c>
      <c r="AP17" s="295">
        <v>88075</v>
      </c>
      <c r="AQ17" s="296">
        <v>67903</v>
      </c>
      <c r="AR17" s="297">
        <v>29.7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7.54</v>
      </c>
      <c r="AP21" s="308">
        <v>6.2</v>
      </c>
      <c r="AQ21" s="309">
        <v>1.34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98.3</v>
      </c>
      <c r="AP22" s="313">
        <v>98.7</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1909232</v>
      </c>
      <c r="AP32" s="322">
        <v>28685</v>
      </c>
      <c r="AQ32" s="323">
        <v>34720</v>
      </c>
      <c r="AR32" s="324">
        <v>-17.399999999999999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515</v>
      </c>
      <c r="AP33" s="322" t="s">
        <v>515</v>
      </c>
      <c r="AQ33" s="323">
        <v>1</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515</v>
      </c>
      <c r="AP34" s="322" t="s">
        <v>515</v>
      </c>
      <c r="AQ34" s="323">
        <v>22</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1154458</v>
      </c>
      <c r="AP35" s="322">
        <v>17345</v>
      </c>
      <c r="AQ35" s="323">
        <v>9232</v>
      </c>
      <c r="AR35" s="324">
        <v>87.9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74636</v>
      </c>
      <c r="AP36" s="322">
        <v>1121</v>
      </c>
      <c r="AQ36" s="323">
        <v>2017</v>
      </c>
      <c r="AR36" s="324">
        <v>-44.4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t="s">
        <v>515</v>
      </c>
      <c r="AP37" s="322" t="s">
        <v>515</v>
      </c>
      <c r="AQ37" s="323">
        <v>1146</v>
      </c>
      <c r="AR37" s="324" t="s">
        <v>515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t="s">
        <v>515</v>
      </c>
      <c r="AP38" s="325" t="s">
        <v>515</v>
      </c>
      <c r="AQ38" s="326">
        <v>1</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-560400</v>
      </c>
      <c r="AP39" s="322">
        <v>-8420</v>
      </c>
      <c r="AQ39" s="323">
        <v>-6713</v>
      </c>
      <c r="AR39" s="324">
        <v>25.4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-1757013</v>
      </c>
      <c r="AP40" s="322">
        <v>-26398</v>
      </c>
      <c r="AQ40" s="323">
        <v>-28519</v>
      </c>
      <c r="AR40" s="324">
        <v>-7.4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820913</v>
      </c>
      <c r="AP41" s="322">
        <v>12334</v>
      </c>
      <c r="AQ41" s="323">
        <v>11906</v>
      </c>
      <c r="AR41" s="324">
        <v>3.6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6518534</v>
      </c>
      <c r="AN51" s="344">
        <v>95484</v>
      </c>
      <c r="AO51" s="345">
        <v>29.8</v>
      </c>
      <c r="AP51" s="346">
        <v>62256</v>
      </c>
      <c r="AQ51" s="347">
        <v>71.099999999999994</v>
      </c>
      <c r="AR51" s="348">
        <v>-41.3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3518910</v>
      </c>
      <c r="AN52" s="352">
        <v>51546</v>
      </c>
      <c r="AO52" s="353">
        <v>18.100000000000001</v>
      </c>
      <c r="AP52" s="354">
        <v>24482</v>
      </c>
      <c r="AQ52" s="355">
        <v>28.5</v>
      </c>
      <c r="AR52" s="356">
        <v>-10.4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4530304</v>
      </c>
      <c r="AN53" s="344">
        <v>66784</v>
      </c>
      <c r="AO53" s="345">
        <v>-30.1</v>
      </c>
      <c r="AP53" s="346">
        <v>53896</v>
      </c>
      <c r="AQ53" s="347">
        <v>-13.4</v>
      </c>
      <c r="AR53" s="348">
        <v>-16.7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2447586</v>
      </c>
      <c r="AN54" s="352">
        <v>36081</v>
      </c>
      <c r="AO54" s="353">
        <v>-30</v>
      </c>
      <c r="AP54" s="354">
        <v>20608</v>
      </c>
      <c r="AQ54" s="355">
        <v>-15.8</v>
      </c>
      <c r="AR54" s="356">
        <v>-14.2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3242055</v>
      </c>
      <c r="AN55" s="344">
        <v>48197</v>
      </c>
      <c r="AO55" s="345">
        <v>-27.8</v>
      </c>
      <c r="AP55" s="346">
        <v>47278</v>
      </c>
      <c r="AQ55" s="347">
        <v>-12.3</v>
      </c>
      <c r="AR55" s="348">
        <v>-15.5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1688632</v>
      </c>
      <c r="AN56" s="352">
        <v>25103</v>
      </c>
      <c r="AO56" s="353">
        <v>-30.4</v>
      </c>
      <c r="AP56" s="354">
        <v>24096</v>
      </c>
      <c r="AQ56" s="355">
        <v>16.899999999999999</v>
      </c>
      <c r="AR56" s="356">
        <v>-47.3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2768313</v>
      </c>
      <c r="AN57" s="344">
        <v>41377</v>
      </c>
      <c r="AO57" s="345">
        <v>-14.2</v>
      </c>
      <c r="AP57" s="346">
        <v>44504</v>
      </c>
      <c r="AQ57" s="347">
        <v>-5.9</v>
      </c>
      <c r="AR57" s="348">
        <v>-8.3000000000000007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1883007</v>
      </c>
      <c r="AN58" s="352">
        <v>28144</v>
      </c>
      <c r="AO58" s="353">
        <v>12.1</v>
      </c>
      <c r="AP58" s="354">
        <v>25876</v>
      </c>
      <c r="AQ58" s="355">
        <v>7.4</v>
      </c>
      <c r="AR58" s="356">
        <v>4.7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2580766</v>
      </c>
      <c r="AN59" s="344">
        <v>38775</v>
      </c>
      <c r="AO59" s="345">
        <v>-6.3</v>
      </c>
      <c r="AP59" s="346">
        <v>47820</v>
      </c>
      <c r="AQ59" s="347">
        <v>7.5</v>
      </c>
      <c r="AR59" s="348">
        <v>-13.8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1378725</v>
      </c>
      <c r="AN60" s="352">
        <v>20715</v>
      </c>
      <c r="AO60" s="353">
        <v>-26.4</v>
      </c>
      <c r="AP60" s="354">
        <v>25855</v>
      </c>
      <c r="AQ60" s="355">
        <v>-0.1</v>
      </c>
      <c r="AR60" s="356">
        <v>-26.3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3927994</v>
      </c>
      <c r="AN61" s="359">
        <v>58123</v>
      </c>
      <c r="AO61" s="360">
        <v>-9.6999999999999993</v>
      </c>
      <c r="AP61" s="361">
        <v>51151</v>
      </c>
      <c r="AQ61" s="362">
        <v>9.4</v>
      </c>
      <c r="AR61" s="348">
        <v>-19.100000000000001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2183372</v>
      </c>
      <c r="AN62" s="352">
        <v>32318</v>
      </c>
      <c r="AO62" s="353">
        <v>-11.3</v>
      </c>
      <c r="AP62" s="354">
        <v>24183</v>
      </c>
      <c r="AQ62" s="355">
        <v>7.4</v>
      </c>
      <c r="AR62" s="356">
        <v>-18.7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6EmqUe/Q1kkrMjrIYzzubpD72o9hP9sG3eXB3V1M84tgDn1F62wmFoQSPdSYOvyqbypUNLpirI1qJVyVAYisXw==" saltValue="+gNB5Xncpf5zzoOZ6oeG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vFZkxIsplYvt33elC2QPviKxiDs/AHiB893EdhlLPWaBNnyu2ssjUZ1GDWMIjTOEO1ojjgyYywLv+k/6KOWGQ==" saltValue="/oNnc39QpQBWsnmlg/UP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z5cvlQSEWoc6ccKKk3i5o5/63kO5s3foOy3XLevcvfRiNVIVQvZdFJ9zUKMm0wt1v8lnxMFJu1sgc/u8P6jTA==" saltValue="qnWIXsCqMImNKtDQEboF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2" t="s">
        <v>3</v>
      </c>
      <c r="D47" s="1212"/>
      <c r="E47" s="1213"/>
      <c r="F47" s="11">
        <v>17.309999999999999</v>
      </c>
      <c r="G47" s="12">
        <v>17.25</v>
      </c>
      <c r="H47" s="12">
        <v>20.69</v>
      </c>
      <c r="I47" s="12">
        <v>20.61</v>
      </c>
      <c r="J47" s="13">
        <v>20.61</v>
      </c>
    </row>
    <row r="48" spans="2:10" ht="57.75" customHeight="1">
      <c r="B48" s="14"/>
      <c r="C48" s="1214" t="s">
        <v>4</v>
      </c>
      <c r="D48" s="1214"/>
      <c r="E48" s="1215"/>
      <c r="F48" s="15">
        <v>9.9</v>
      </c>
      <c r="G48" s="16">
        <v>8.83</v>
      </c>
      <c r="H48" s="16">
        <v>9.59</v>
      </c>
      <c r="I48" s="16">
        <v>8.6999999999999993</v>
      </c>
      <c r="J48" s="17">
        <v>9.23</v>
      </c>
    </row>
    <row r="49" spans="2:10" ht="57.75" customHeight="1" thickBot="1">
      <c r="B49" s="18"/>
      <c r="C49" s="1216" t="s">
        <v>5</v>
      </c>
      <c r="D49" s="1216"/>
      <c r="E49" s="1217"/>
      <c r="F49" s="19">
        <v>1.78</v>
      </c>
      <c r="G49" s="20" t="s">
        <v>562</v>
      </c>
      <c r="H49" s="20">
        <v>4.75</v>
      </c>
      <c r="I49" s="20" t="s">
        <v>563</v>
      </c>
      <c r="J49" s="21">
        <v>0.55000000000000004</v>
      </c>
    </row>
    <row r="50" spans="2:10" ht="13.5" customHeight="1"/>
    <row r="51" spans="2:10" ht="13.5" hidden="1" customHeight="1"/>
    <row r="52" spans="2:10" ht="13.5" hidden="1" customHeight="1"/>
    <row r="53" spans="2:10" ht="13.5" hidden="1" customHeight="1"/>
  </sheetData>
  <sheetProtection algorithmName="SHA-512" hashValue="7baLCO1eKOb61psBgv7HQ13k5KptD2bZS4xdmBbFIdHlYYaLW5b2DZfI0ACYoICDBFwecZl8KtoyO71TBbRATA==" saltValue="g320rIsQ6aFOz6rJuia8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2019-10-24T07:46:48Z</cp:lastPrinted>
  <dcterms:created xsi:type="dcterms:W3CDTF">2019-02-14T02:43:42Z</dcterms:created>
  <dcterms:modified xsi:type="dcterms:W3CDTF">2019-10-24T10:36:08Z</dcterms:modified>
  <cp:category/>
</cp:coreProperties>
</file>