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8.174\data\006　財政情報の開示\ホームページ(CMS)\決算\Ｒ２（Ｒ１決算）\1122R元決算財政状況資料集更新\"/>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CW102" i="12" l="1"/>
  <c r="CR102" i="12"/>
  <c r="AP23" i="12" l="1"/>
  <c r="V23" i="12"/>
  <c r="AA23" i="12"/>
  <c r="Q23" i="12"/>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U36" i="10"/>
  <c r="U37" i="10" s="1"/>
  <c r="C36" i="10"/>
  <c r="U35" i="10"/>
  <c r="C35" i="10"/>
  <c r="U34" i="10"/>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l="1"/>
  <c r="BW36" i="10" s="1"/>
  <c r="BW37" i="10" s="1"/>
  <c r="BW38" i="10" s="1"/>
  <c r="BW39" i="10" s="1"/>
  <c r="BW40" i="10" s="1"/>
  <c r="CO34" i="10" l="1"/>
  <c r="CO35" i="10" s="1"/>
  <c r="CO36" i="10" s="1"/>
</calcChain>
</file>

<file path=xl/sharedStrings.xml><?xml version="1.0" encoding="utf-8"?>
<sst xmlns="http://schemas.openxmlformats.org/spreadsheetml/2006/main" count="1139" uniqueCount="613">
  <si>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</si>
  <si>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</si>
  <si>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</si>
  <si>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</si>
  <si>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</si>
  <si>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</si>
  <si>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</si>
  <si>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</si>
  <si>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</si>
  <si>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</si>
  <si>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</si>
  <si>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</si>
  <si>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</si>
  <si>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</si>
  <si>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</si>
  <si>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</si>
  <si>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</si>
  <si>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</si>
  <si>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</si>
  <si>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</si>
  <si>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</si>
  <si>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</si>
  <si>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</si>
  <si>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</si>
  <si>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</si>
  <si>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</si>
  <si>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</si>
  <si>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</si>
  <si>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</si>
  <si>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</si>
  <si>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</si>
  <si>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</si>
  <si>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</si>
  <si>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</si>
  <si>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</si>
  <si>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</si>
  <si>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</si>
  <si>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</si>
  <si>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</si>
  <si>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</si>
  <si>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</si>
  <si>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</si>
  <si>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</si>
  <si>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</si>
  <si>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</si>
  <si>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</si>
  <si>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</si>
  <si>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</si>
  <si>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</si>
  <si>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</si>
  <si>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</si>
  <si>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</si>
  <si>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</si>
  <si>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</si>
  <si>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</si>
  <si>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</si>
  <si>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</si>
  <si>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</si>
  <si>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</si>
  <si>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</si>
  <si>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</si>
  <si>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</si>
  <si>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</si>
  <si>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</si>
  <si>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</si>
  <si>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</si>
  <si>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</si>
  <si>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</si>
  <si>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</si>
  <si>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</si>
  <si>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</si>
  <si>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</si>
  <si>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</si>
  <si>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</si>
  <si>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</si>
  <si>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</si>
  <si>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</si>
  <si>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</si>
  <si>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</si>
  <si>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</si>
  <si>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</si>
  <si>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</si>
  <si>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</si>
  <si>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</si>
  <si>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</si>
  <si>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</si>
  <si>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</si>
  <si>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</si>
  <si>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</si>
  <si>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</si>
  <si>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</si>
  <si>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</si>
  <si>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</si>
  <si>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</si>
  <si>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</si>
  <si>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</si>
  <si>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</si>
  <si>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</si>
  <si>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敦賀市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</si>
  <si>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</si>
  <si>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</si>
  <si>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</si>
  <si>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</si>
  <si>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</si>
  <si>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</si>
  <si>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</si>
  <si>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</si>
  <si>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</si>
  <si>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</si>
  <si>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</si>
  <si>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</si>
  <si>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</si>
  <si>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</si>
  <si>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</si>
  <si>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</si>
  <si>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</si>
  <si>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</si>
  <si>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</si>
  <si>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</si>
  <si>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</si>
  <si>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</si>
  <si>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</si>
  <si>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</si>
  <si>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</si>
  <si>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</si>
  <si>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</si>
  <si>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</si>
  <si>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</si>
  <si>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</si>
  <si>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</si>
  <si>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</si>
  <si>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</si>
  <si>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</si>
  <si>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</si>
  <si>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</si>
  <si>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</si>
  <si>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</si>
  <si>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</si>
  <si>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</si>
  <si>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</si>
  <si>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</si>
  <si>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</si>
  <si>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</si>
  <si>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</si>
  <si>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</si>
  <si>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</si>
  <si>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</si>
  <si>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</si>
  <si>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</si>
  <si>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</si>
  <si>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</si>
  <si>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</si>
  <si>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</si>
  <si>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</si>
  <si>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</si>
  <si>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</si>
  <si>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</si>
  <si>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</si>
  <si>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</si>
  <si>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</si>
  <si>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</si>
  <si>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</si>
  <si>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</si>
  <si>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</si>
  <si>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</si>
  <si>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</si>
  <si>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</si>
  <si>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</si>
  <si>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</si>
  <si>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</si>
  <si>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</si>
  <si>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</si>
  <si>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</si>
  <si>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</si>
  <si>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</si>
  <si>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</si>
  <si>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</si>
  <si>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</si>
  <si>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</si>
  <si>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</si>
  <si>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</si>
  <si>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</si>
  <si>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</si>
  <si>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</si>
  <si>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</si>
  <si>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</si>
  <si>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</si>
  <si>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</si>
  <si>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</si>
  <si>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</si>
  <si>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</si>
  <si>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</si>
  <si>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</si>
  <si>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</si>
  <si>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</si>
  <si>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</si>
  <si>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</si>
  <si>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</si>
  <si>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</si>
  <si>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</si>
  <si>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</si>
  <si>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</si>
  <si>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</si>
  <si>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</si>
  <si>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</si>
  <si>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</si>
  <si>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</si>
  <si>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</si>
  <si>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</si>
  <si>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</si>
  <si>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</si>
  <si>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</si>
  <si>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</si>
  <si>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</si>
  <si>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福井県敦賀市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</si>
  <si>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</si>
  <si>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</si>
  <si>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</si>
  <si>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</si>
  <si>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</si>
  <si>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</si>
  <si>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</si>
  <si>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</si>
  <si>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</si>
  <si>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</si>
  <si>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</si>
  <si>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</si>
  <si>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</si>
  <si>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</si>
  <si>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</si>
  <si>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</si>
  <si>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</si>
  <si>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</si>
  <si>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</si>
  <si>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</si>
  <si>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</si>
  <si>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</si>
  <si>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</si>
  <si>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</si>
  <si>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</si>
  <si>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</si>
  <si>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</si>
  <si>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</si>
  <si>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</si>
  <si>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</si>
  <si>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</si>
  <si>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</si>
  <si>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</si>
  <si>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</si>
  <si>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</si>
  <si>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</si>
  <si>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</si>
  <si>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</si>
  <si>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</si>
  <si>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</si>
  <si>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</si>
  <si>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</si>
  <si>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</si>
  <si>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</si>
  <si>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</si>
  <si>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</si>
  <si>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</si>
  <si>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</si>
  <si>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</si>
  <si>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</si>
  <si>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</si>
  <si>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</si>
  <si>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</si>
  <si>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</si>
  <si>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</si>
  <si>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</si>
  <si>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</si>
  <si>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</si>
  <si>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</si>
  <si>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</si>
  <si>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</si>
  <si>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</si>
  <si>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</si>
  <si>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</si>
  <si>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</si>
  <si>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</si>
  <si>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</si>
  <si>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</si>
  <si>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</si>
  <si>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</si>
  <si>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</si>
  <si>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</si>
  <si>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</si>
  <si>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</si>
  <si>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</si>
  <si>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</si>
  <si>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</si>
  <si>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</si>
  <si>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</si>
  <si>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</si>
  <si>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</si>
  <si>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</si>
  <si>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</si>
  <si>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</si>
  <si>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</si>
  <si>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</si>
  <si>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</si>
  <si>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</si>
  <si>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</si>
  <si>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</si>
  <si>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</si>
  <si>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</si>
  <si>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</si>
  <si>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</si>
  <si>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</si>
  <si>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</si>
  <si>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</si>
  <si>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</si>
  <si>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</si>
  <si>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</si>
  <si>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</si>
  <si>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</si>
  <si>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</si>
  <si>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</si>
  <si>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</si>
  <si>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</si>
  <si>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</si>
  <si>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</si>
  <si>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</si>
  <si>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</si>
  <si>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</si>
  <si>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</si>
  <si>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</si>
  <si>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</si>
  <si>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</si>
  <si>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</si>
  <si>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</si>
  <si>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</si>
  <si>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</si>
  <si>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</si>
  <si>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</si>
  <si>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</si>
  <si>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</si>
  <si>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</si>
  <si>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</si>
  <si>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</si>
  <si>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</si>
  <si>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</si>
  <si>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</si>
  <si>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</si>
  <si>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</si>
  <si>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</si>
  <si>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</si>
  <si>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</si>
  <si>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</si>
  <si>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</si>
  <si>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</si>
  <si>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</si>
  <si>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</si>
  <si>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</si>
  <si>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</si>
  <si>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</si>
  <si>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</si>
  <si>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</si>
  <si>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</si>
  <si>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</si>
  <si>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</si>
  <si>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</si>
  <si>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</si>
  <si>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</si>
  <si>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</si>
  <si>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</si>
  <si>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</si>
  <si>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福井県敦賀市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</si>
  <si>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</si>
  <si>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</si>
  <si>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</si>
  <si>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</si>
  <si>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</si>
  <si>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</si>
  <si>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</si>
  <si>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</si>
  <si>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</si>
  <si>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</si>
  <si>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</si>
  <si>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</si>
  <si>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</si>
  <si>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</si>
  <si>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</si>
  <si>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</si>
  <si>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</si>
  <si>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</si>
  <si>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</si>
  <si>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</si>
  <si>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</si>
  <si>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</si>
  <si>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</si>
  <si>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</si>
  <si>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</si>
  <si>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</si>
  <si>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</si>
  <si>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</si>
  <si>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</si>
  <si>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</si>
  <si>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</si>
  <si>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</si>
  <si>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</si>
  <si>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国民健康保険（事業勘定の部）</t>
    <phoneticPr fontId="5"/>
  </si>
  <si>
    <t>国民健康保険（施設勘定の部）</t>
    <phoneticPr fontId="5"/>
  </si>
  <si>
    <t>後期高齢者医療</t>
    <phoneticPr fontId="5"/>
  </si>
  <si>
    <t>市立敦賀病院事業</t>
    <phoneticPr fontId="5"/>
  </si>
  <si>
    <t>法適用企業</t>
    <phoneticPr fontId="5"/>
  </si>
  <si>
    <t>水道事業</t>
    <phoneticPr fontId="5"/>
  </si>
  <si>
    <t>下水道事業</t>
    <phoneticPr fontId="5"/>
  </si>
  <si>
    <t>港湾施設事業</t>
    <phoneticPr fontId="5"/>
  </si>
  <si>
    <t>法非適用企業</t>
    <phoneticPr fontId="5"/>
  </si>
  <si>
    <t>産業団地整備事業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</si>
  <si>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</si>
  <si>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</si>
  <si>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</si>
  <si>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</si>
  <si>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</si>
  <si>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</si>
  <si>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</si>
  <si>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</si>
  <si>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</si>
  <si>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</si>
  <si>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</si>
  <si>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</si>
  <si>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</si>
  <si>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</si>
  <si>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</si>
  <si>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</si>
  <si>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</si>
  <si>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</si>
  <si>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</si>
  <si>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</si>
  <si>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</si>
  <si>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</si>
  <si>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</si>
  <si>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</si>
  <si>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</si>
  <si>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</si>
  <si>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</si>
  <si>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</si>
  <si>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</si>
  <si>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</si>
  <si>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</si>
  <si>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</si>
  <si>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</si>
  <si>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</si>
  <si>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</si>
  <si>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</si>
  <si>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</si>
  <si>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</si>
  <si>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</si>
  <si>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</si>
  <si>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</si>
  <si>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</si>
  <si>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</si>
  <si>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</si>
  <si>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</si>
  <si>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</si>
  <si>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</si>
  <si>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</si>
  <si>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</si>
  <si>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</si>
  <si>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</si>
  <si>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</si>
  <si>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</si>
  <si>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</si>
  <si>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</si>
  <si>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</si>
  <si>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</si>
  <si>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</si>
  <si>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港湾施設事業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</si>
  <si>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</si>
  <si>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</si>
  <si>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</si>
  <si>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</si>
  <si>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</si>
  <si>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</si>
  <si>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</si>
  <si>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</si>
  <si>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</si>
  <si>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</si>
  <si>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</si>
  <si>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</si>
  <si>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</si>
  <si>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</si>
  <si>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</si>
  <si>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</si>
  <si>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</si>
  <si>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</si>
  <si>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</si>
  <si>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</si>
  <si>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</si>
  <si>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</si>
  <si>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</si>
  <si>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</si>
  <si>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</si>
  <si>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</si>
  <si>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</si>
  <si>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</si>
  <si>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</si>
  <si>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</si>
  <si>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</si>
  <si>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</si>
  <si>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</si>
  <si>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</si>
  <si>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</si>
  <si>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</si>
  <si>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</si>
  <si>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</si>
  <si>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</si>
  <si>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</si>
  <si>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</si>
  <si>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</si>
  <si>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</si>
  <si>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</si>
  <si>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</si>
  <si>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</si>
  <si>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</si>
  <si>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</si>
  <si>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</si>
  <si>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</si>
  <si>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</si>
  <si>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</si>
  <si>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</si>
  <si>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</si>
  <si>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</si>
  <si>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</si>
  <si>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</si>
  <si>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</si>
  <si>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</si>
  <si>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</si>
  <si>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</si>
  <si>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</si>
  <si>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</si>
  <si>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</si>
  <si>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</si>
  <si>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</si>
  <si>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</si>
  <si>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</si>
  <si>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</si>
  <si>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</si>
  <si>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</si>
  <si>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</si>
  <si>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</si>
  <si>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</si>
  <si>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</si>
  <si>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</si>
  <si>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</si>
  <si>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</si>
  <si>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</si>
  <si>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</si>
  <si>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</si>
  <si>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</si>
  <si>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</si>
  <si>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</si>
  <si>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0.83</t>
  </si>
  <si>
    <t>▲ 0.24</t>
  </si>
  <si>
    <t>市立敦賀病院事業</t>
  </si>
  <si>
    <t>一般会計</t>
  </si>
  <si>
    <t>水道事業</t>
  </si>
  <si>
    <t>下水道事業</t>
  </si>
  <si>
    <t>介護保険（保険事業勘定の部）</t>
  </si>
  <si>
    <t>国民健康保険（事業勘定の部）</t>
  </si>
  <si>
    <t>後期高齢者医療</t>
  </si>
  <si>
    <t>国民健康保険（施設勘定の部）</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</si>
  <si>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</si>
  <si>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</si>
  <si>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</si>
  <si>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</si>
  <si>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</si>
  <si>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</si>
  <si>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</si>
  <si>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</si>
  <si>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</si>
  <si>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</si>
  <si>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</si>
  <si>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敦賀美方消防組合</t>
    <rPh sb="0" eb="2">
      <t>ツルガ</t>
    </rPh>
    <rPh sb="2" eb="4">
      <t>ミカタ</t>
    </rPh>
    <rPh sb="4" eb="6">
      <t>ショウボウ</t>
    </rPh>
    <rPh sb="6" eb="8">
      <t>クミアイ</t>
    </rPh>
    <phoneticPr fontId="2"/>
  </si>
  <si>
    <t>嶺南広域行政組合</t>
    <rPh sb="0" eb="2">
      <t>レイナン</t>
    </rPh>
    <rPh sb="2" eb="4">
      <t>コウイキ</t>
    </rPh>
    <rPh sb="4" eb="6">
      <t>ギョウセイ</t>
    </rPh>
    <rPh sb="6" eb="8">
      <t>クミアイ</t>
    </rPh>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</si>
  <si>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2"/>
  </si>
  <si>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2"/>
  </si>
  <si>
    <t>福井県市町総合事務組合（一般会計）</t>
    <rPh sb="0" eb="3">
      <t>フクイケン</t>
    </rPh>
    <rPh sb="3" eb="4">
      <t>シ</t>
    </rPh>
    <rPh sb="4" eb="5">
      <t>マチ</t>
    </rPh>
    <rPh sb="5" eb="7">
      <t>ソウゴウ</t>
    </rPh>
    <rPh sb="7" eb="9">
      <t>ジム</t>
    </rPh>
    <rPh sb="9" eb="11">
      <t>クミアイ</t>
    </rPh>
    <rPh sb="12" eb="14">
      <t>イッパン</t>
    </rPh>
    <rPh sb="14" eb="16">
      <t>カイケイ</t>
    </rPh>
    <phoneticPr fontId="2"/>
  </si>
  <si>
    <t>福井県市町総合事務組合（特別会計）</t>
    <rPh sb="0" eb="3">
      <t>フクイケン</t>
    </rPh>
    <rPh sb="3" eb="4">
      <t>シ</t>
    </rPh>
    <rPh sb="4" eb="5">
      <t>マチ</t>
    </rPh>
    <rPh sb="5" eb="7">
      <t>ソウゴウ</t>
    </rPh>
    <rPh sb="7" eb="9">
      <t>ジム</t>
    </rPh>
    <rPh sb="9" eb="11">
      <t>クミアイ</t>
    </rPh>
    <rPh sb="12" eb="14">
      <t>トクベツ</t>
    </rPh>
    <rPh sb="14" eb="16">
      <t>カイケイ</t>
    </rPh>
    <phoneticPr fontId="2"/>
  </si>
  <si>
    <t>福井県自治会館組合</t>
    <rPh sb="0" eb="3">
      <t>フクイケン</t>
    </rPh>
    <rPh sb="3" eb="5">
      <t>ジチ</t>
    </rPh>
    <rPh sb="5" eb="7">
      <t>カイカン</t>
    </rPh>
    <rPh sb="7" eb="9">
      <t>クミアイ</t>
    </rPh>
    <phoneticPr fontId="2"/>
  </si>
  <si>
    <t>港都つるが</t>
    <rPh sb="0" eb="1">
      <t>ミナト</t>
    </rPh>
    <rPh sb="1" eb="2">
      <t>ト</t>
    </rPh>
    <phoneticPr fontId="2"/>
  </si>
  <si>
    <t>嶺南ケーブルネットワーク</t>
    <rPh sb="0" eb="2">
      <t>レイナン</t>
    </rPh>
    <phoneticPr fontId="2"/>
  </si>
  <si>
    <t>公立大学法人敦賀市立看護大学</t>
    <rPh sb="0" eb="2">
      <t>コウリツ</t>
    </rPh>
    <rPh sb="2" eb="4">
      <t>ダイガク</t>
    </rPh>
    <rPh sb="4" eb="6">
      <t>ホウジン</t>
    </rPh>
    <rPh sb="6" eb="10">
      <t>ツルガシリツ</t>
    </rPh>
    <rPh sb="10" eb="12">
      <t>カンゴ</t>
    </rPh>
    <rPh sb="12" eb="14">
      <t>ダイガク</t>
    </rPh>
    <phoneticPr fontId="2"/>
  </si>
  <si>
    <t>-</t>
    <phoneticPr fontId="2"/>
  </si>
  <si>
    <t>-</t>
    <phoneticPr fontId="2"/>
  </si>
  <si>
    <t>-</t>
    <phoneticPr fontId="2"/>
  </si>
  <si>
    <t>-</t>
    <phoneticPr fontId="2"/>
  </si>
  <si>
    <t>-</t>
    <phoneticPr fontId="2"/>
  </si>
  <si>
    <t>介護保険</t>
    <phoneticPr fontId="5"/>
  </si>
  <si>
    <t>公共施設等総合管理基金</t>
    <phoneticPr fontId="5"/>
  </si>
  <si>
    <t>教育・文化振興基金</t>
    <phoneticPr fontId="5"/>
  </si>
  <si>
    <t>子育て等福祉基金</t>
    <phoneticPr fontId="5"/>
  </si>
  <si>
    <t>企業立地促進基金</t>
    <phoneticPr fontId="5"/>
  </si>
  <si>
    <t>商業振興基金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</si>
  <si>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</si>
  <si>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</si>
  <si>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</si>
  <si>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</si>
  <si>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</si>
  <si>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</si>
  <si>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</si>
  <si>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</si>
  <si>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</si>
  <si>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</si>
  <si>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</si>
  <si>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</si>
  <si>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</si>
  <si>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</si>
  <si>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　実質公債費比率については前年度と同水準であり、類似団体平均値程度となっているが、将来負担比率は減少傾向で推移し、平成３０年度と同様に令和元年度は算定されないこととなった。
　しかしながら、老朽化した施設の更新や庁舎整備等の大規模事業による地方債発行額の増加が見込まれており、今後は将来負担比率、実質公債費比率ともに増加することが想定される。交付税措置のない地方債の発行抑制や、減債基金を活用することで借換債の発行を抑制するなどの取り組みにより、地方債発行額の増加を抑えるように努めながらも、公共施設等総合管理計画や個別施設計画に基づいた施設長寿命化や施設面積の縮減等の目標達成に向けて取り組んでいく。</t>
    <rPh sb="64" eb="66">
      <t>ドウヨウ</t>
    </rPh>
    <rPh sb="67" eb="69">
      <t>レイワ</t>
    </rPh>
    <rPh sb="69" eb="71">
      <t>ガンネン</t>
    </rPh>
    <rPh sb="71" eb="72">
      <t>ド</t>
    </rPh>
    <rPh sb="258" eb="260">
      <t>コベツ</t>
    </rPh>
    <rPh sb="260" eb="262">
      <t>シセツ</t>
    </rPh>
    <rPh sb="262" eb="264">
      <t>ケイカク</t>
    </rPh>
    <phoneticPr fontId="2"/>
  </si>
  <si>
    <t>　将来負担比率は類似団体平均と比較して低い水準にあり、令和元年度については、平成３０年度と同様に将来負担比率は算定されないこととなった。この要因として、当市は保有する資産が多いが、整備の財源に電源立地地域対策交付金等を活用したことで地方債残高が少ない点が挙げられる。これに対し、有形固定資産減価償却率は、類似団体平均と比較しやや高い水準で推移していたが、令和元年度では同程度となっている。これは新規に敦賀ムゼウムや駅前立体駐車場等の大型施設を整備した結果、有形固定資産減価償却率の上がり幅が抑制されたためと考えられる。
　今後は、老朽化施設も含めて公共施設等総合管理計画に基づき施設長寿命化や施設面積の縮減等に取り組むことで、有形固定資産減価償却率を減少させつつ、施設長寿命化等の更新においては地方債残高も注視し、地方債発行額を抑制する等の取り組みにより将来負担比率の水準維持に努める。</t>
    <rPh sb="27" eb="29">
      <t>レイワ</t>
    </rPh>
    <rPh sb="38" eb="40">
      <t>ヘイセイ</t>
    </rPh>
    <rPh sb="42" eb="43">
      <t>ネン</t>
    </rPh>
    <rPh sb="43" eb="44">
      <t>ド</t>
    </rPh>
    <rPh sb="45" eb="47">
      <t>ドウヨウ</t>
    </rPh>
    <rPh sb="70" eb="72">
      <t>ヨウイン</t>
    </rPh>
    <rPh sb="125" eb="126">
      <t>テン</t>
    </rPh>
    <rPh sb="127" eb="128">
      <t>ア</t>
    </rPh>
    <rPh sb="159" eb="161">
      <t>ヒカク</t>
    </rPh>
    <rPh sb="164" eb="165">
      <t>タカ</t>
    </rPh>
    <rPh sb="166" eb="168">
      <t>スイジュン</t>
    </rPh>
    <rPh sb="169" eb="171">
      <t>スイイ</t>
    </rPh>
    <rPh sb="197" eb="199">
      <t>シンキ</t>
    </rPh>
    <rPh sb="200" eb="202">
      <t>ツルガ</t>
    </rPh>
    <rPh sb="207" eb="209">
      <t>エキマエ</t>
    </rPh>
    <rPh sb="209" eb="211">
      <t>リッタイ</t>
    </rPh>
    <rPh sb="211" eb="214">
      <t>チュウシャジョウ</t>
    </rPh>
    <rPh sb="214" eb="215">
      <t>ナド</t>
    </rPh>
    <rPh sb="216" eb="218">
      <t>オオガタ</t>
    </rPh>
    <rPh sb="218" eb="220">
      <t>シセツ</t>
    </rPh>
    <rPh sb="221" eb="223">
      <t>セイビ</t>
    </rPh>
    <rPh sb="225" eb="227">
      <t>ケッカ</t>
    </rPh>
    <rPh sb="228" eb="230">
      <t>ユウケイ</t>
    </rPh>
    <rPh sb="230" eb="232">
      <t>コテイ</t>
    </rPh>
    <rPh sb="232" eb="234">
      <t>シサン</t>
    </rPh>
    <rPh sb="234" eb="236">
      <t>ゲンカ</t>
    </rPh>
    <rPh sb="236" eb="238">
      <t>ショウキャク</t>
    </rPh>
    <rPh sb="238" eb="239">
      <t>リツ</t>
    </rPh>
    <rPh sb="240" eb="241">
      <t>ウエ</t>
    </rPh>
    <rPh sb="243" eb="244">
      <t>ハバ</t>
    </rPh>
    <rPh sb="245" eb="247">
      <t>ヨクセイ</t>
    </rPh>
    <rPh sb="253" eb="25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</si>
</sst>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965A-4D40-8146-937FD9BE20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48197</c:v>
                </c:pt>
                <c:pt idx="1">
                  <c:v>41377</c:v>
                </c:pt>
                <c:pt idx="2">
                  <c:v>38775</c:v>
                </c:pt>
                <c:pt idx="3">
                  <c:v>56684</c:v>
                </c:pt>
                <c:pt idx="4">
                  <c:v>86569</c:v>
                </c:pt>
              </c:numCache>
            </c:numRef>
          </c:val>
          <c:smooth val="0"/>
          <c:extLst xmlns:c16r2="http://schemas.microsoft.com/office/drawing/2015/06/chart">
            <c:ext xmlns:c16="http://schemas.microsoft.com/office/drawing/2014/chart" uri="{C3380CC4-5D6E-409C-BE32-E72D297353CC}">
              <c16:uniqueId val="{00000001-965A-4D40-8146-937FD9BE2095}"/>
            </c:ext>
          </c:extLst>
        </c:ser>
        <c:dLbls>
          <c:showLegendKey val="0"/>
          <c:showVal val="0"/>
          <c:showCatName val="0"/>
          <c:showSerName val="0"/>
          <c:showPercent val="0"/>
          <c:showBubbleSize val="0"/>
        </c:dLbls>
        <c:marker val="1"/>
        <c:smooth val="0"/>
        <c:axId val="407584552"/>
        <c:axId val="407584160"/>
      </c:lineChart>
      <c:catAx>
        <c:axId val="407584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584160"/>
        <c:crosses val="autoZero"/>
        <c:auto val="1"/>
        <c:lblAlgn val="ctr"/>
        <c:lblOffset val="100"/>
        <c:tickLblSkip val="1"/>
        <c:tickMarkSkip val="1"/>
        <c:noMultiLvlLbl val="0"/>
      </c:catAx>
      <c:valAx>
        <c:axId val="4075841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584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9.59</c:v>
                </c:pt>
                <c:pt idx="1">
                  <c:v>8.6999999999999993</c:v>
                </c:pt>
                <c:pt idx="2">
                  <c:v>9.23</c:v>
                </c:pt>
                <c:pt idx="3">
                  <c:v>10.53</c:v>
                </c:pt>
                <c:pt idx="4">
                  <c:v>10.199999999999999</c:v>
                </c:pt>
              </c:numCache>
            </c:numRef>
          </c:val>
          <c:extLst xmlns:c16r2="http://schemas.microsoft.com/office/drawing/2015/06/chart">
            <c:ext xmlns:c16="http://schemas.microsoft.com/office/drawing/2014/chart" uri="{C3380CC4-5D6E-409C-BE32-E72D297353CC}">
              <c16:uniqueId val="{00000000-C9C3-4DDD-887B-0389799034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20.69</c:v>
                </c:pt>
                <c:pt idx="1">
                  <c:v>20.61</c:v>
                </c:pt>
                <c:pt idx="2">
                  <c:v>20.61</c:v>
                </c:pt>
                <c:pt idx="3">
                  <c:v>20.51</c:v>
                </c:pt>
                <c:pt idx="4">
                  <c:v>20.37</c:v>
                </c:pt>
              </c:numCache>
            </c:numRef>
          </c:val>
          <c:extLst xmlns:c16r2="http://schemas.microsoft.com/office/drawing/2015/06/chart">
            <c:ext xmlns:c16="http://schemas.microsoft.com/office/drawing/2014/chart" uri="{C3380CC4-5D6E-409C-BE32-E72D297353CC}">
              <c16:uniqueId val="{00000001-C9C3-4DDD-887B-0389799034BF}"/>
            </c:ext>
          </c:extLst>
        </c:ser>
        <c:dLbls>
          <c:showLegendKey val="0"/>
          <c:showVal val="0"/>
          <c:showCatName val="0"/>
          <c:showSerName val="0"/>
          <c:showPercent val="0"/>
          <c:showBubbleSize val="0"/>
        </c:dLbls>
        <c:gapWidth val="250"/>
        <c:overlap val="100"/>
        <c:axId val="407587296"/>
        <c:axId val="407584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4.75</c:v>
                </c:pt>
                <c:pt idx="1">
                  <c:v>-0.83</c:v>
                </c:pt>
                <c:pt idx="2">
                  <c:v>0.55000000000000004</c:v>
                </c:pt>
                <c:pt idx="3">
                  <c:v>1.37</c:v>
                </c:pt>
                <c:pt idx="4">
                  <c:v>-0.24</c:v>
                </c:pt>
              </c:numCache>
            </c:numRef>
          </c:val>
          <c:smooth val="0"/>
          <c:extLst xmlns:c16r2="http://schemas.microsoft.com/office/drawing/2015/06/chart">
            <c:ext xmlns:c16="http://schemas.microsoft.com/office/drawing/2014/chart" uri="{C3380CC4-5D6E-409C-BE32-E72D297353CC}">
              <c16:uniqueId val="{00000002-C9C3-4DDD-887B-0389799034BF}"/>
            </c:ext>
          </c:extLst>
        </c:ser>
        <c:dLbls>
          <c:showLegendKey val="0"/>
          <c:showVal val="0"/>
          <c:showCatName val="0"/>
          <c:showSerName val="0"/>
          <c:showPercent val="0"/>
          <c:showBubbleSize val="0"/>
        </c:dLbls>
        <c:marker val="1"/>
        <c:smooth val="0"/>
        <c:axId val="407587296"/>
        <c:axId val="407584944"/>
      </c:lineChart>
      <c:catAx>
        <c:axId val="40758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7584944"/>
        <c:crosses val="autoZero"/>
        <c:auto val="1"/>
        <c:lblAlgn val="ctr"/>
        <c:lblOffset val="100"/>
        <c:tickLblSkip val="1"/>
        <c:tickMarkSkip val="1"/>
        <c:noMultiLvlLbl val="0"/>
      </c:catAx>
      <c:valAx>
        <c:axId val="40758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58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1.31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EF4-4456-9D1E-9FB2FED454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EF4-4456-9D1E-9FB2FED454A6}"/>
            </c:ext>
          </c:extLst>
        </c:ser>
        <c:ser>
          <c:idx val="2"/>
          <c:order val="2"/>
          <c:tx>
            <c:strRef>
              <c:f>データシート!$A$29</c:f>
              <c:strCache>
                <c:ptCount val="1"/>
                <c:pt idx="0">
                  <c:v>国民健康保険（施設勘定の部）</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EF4-4456-9D1E-9FB2FED454A6}"/>
            </c:ext>
          </c:extLst>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EF4-4456-9D1E-9FB2FED454A6}"/>
            </c:ext>
          </c:extLst>
        </c:ser>
        <c:ser>
          <c:idx val="4"/>
          <c:order val="4"/>
          <c:tx>
            <c:strRef>
              <c:f>データシート!$A$31</c:f>
              <c:strCache>
                <c:ptCount val="1"/>
                <c:pt idx="0">
                  <c:v>国民健康保険（事業勘定の部）</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0.03</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EEF4-4456-9D1E-9FB2FED454A6}"/>
            </c:ext>
          </c:extLst>
        </c:ser>
        <c:ser>
          <c:idx val="5"/>
          <c:order val="5"/>
          <c:tx>
            <c:strRef>
              <c:f>データシート!$A$32</c:f>
              <c:strCache>
                <c:ptCount val="1"/>
                <c:pt idx="0">
                  <c:v>介護保険（保険事業勘定の部）</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0.79</c:v>
                </c:pt>
                <c:pt idx="2">
                  <c:v>#N/A</c:v>
                </c:pt>
                <c:pt idx="3">
                  <c:v>0.88</c:v>
                </c:pt>
                <c:pt idx="4">
                  <c:v>#N/A</c:v>
                </c:pt>
                <c:pt idx="5">
                  <c:v>0.56000000000000005</c:v>
                </c:pt>
                <c:pt idx="6">
                  <c:v>#N/A</c:v>
                </c:pt>
                <c:pt idx="7">
                  <c:v>0.78</c:v>
                </c:pt>
                <c:pt idx="8">
                  <c:v>#N/A</c:v>
                </c:pt>
                <c:pt idx="9">
                  <c:v>0.37</c:v>
                </c:pt>
              </c:numCache>
            </c:numRef>
          </c:val>
          <c:extLst xmlns:c16r2="http://schemas.microsoft.com/office/drawing/2015/06/chart">
            <c:ext xmlns:c16="http://schemas.microsoft.com/office/drawing/2014/chart" uri="{C3380CC4-5D6E-409C-BE32-E72D297353CC}">
              <c16:uniqueId val="{00000005-EEF4-4456-9D1E-9FB2FED454A6}"/>
            </c:ext>
          </c:extLst>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0.22</c:v>
                </c:pt>
                <c:pt idx="6">
                  <c:v>#N/A</c:v>
                </c:pt>
                <c:pt idx="7">
                  <c:v>1.1399999999999999</c:v>
                </c:pt>
                <c:pt idx="8">
                  <c:v>#N/A</c:v>
                </c:pt>
                <c:pt idx="9">
                  <c:v>1.45</c:v>
                </c:pt>
              </c:numCache>
            </c:numRef>
          </c:val>
          <c:extLst xmlns:c16r2="http://schemas.microsoft.com/office/drawing/2015/06/chart">
            <c:ext xmlns:c16="http://schemas.microsoft.com/office/drawing/2014/chart" uri="{C3380CC4-5D6E-409C-BE32-E72D297353CC}">
              <c16:uniqueId val="{00000006-EEF4-4456-9D1E-9FB2FED454A6}"/>
            </c:ext>
          </c:extLst>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8.61</c:v>
                </c:pt>
                <c:pt idx="2">
                  <c:v>#N/A</c:v>
                </c:pt>
                <c:pt idx="3">
                  <c:v>8.4600000000000009</c:v>
                </c:pt>
                <c:pt idx="4">
                  <c:v>#N/A</c:v>
                </c:pt>
                <c:pt idx="5">
                  <c:v>7.87</c:v>
                </c:pt>
                <c:pt idx="6">
                  <c:v>#N/A</c:v>
                </c:pt>
                <c:pt idx="7">
                  <c:v>7.52</c:v>
                </c:pt>
                <c:pt idx="8">
                  <c:v>#N/A</c:v>
                </c:pt>
                <c:pt idx="9">
                  <c:v>7.39</c:v>
                </c:pt>
              </c:numCache>
            </c:numRef>
          </c:val>
          <c:extLst xmlns:c16r2="http://schemas.microsoft.com/office/drawing/2015/06/chart">
            <c:ext xmlns:c16="http://schemas.microsoft.com/office/drawing/2014/chart" uri="{C3380CC4-5D6E-409C-BE32-E72D297353CC}">
              <c16:uniqueId val="{00000007-EEF4-4456-9D1E-9FB2FED454A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9.59</c:v>
                </c:pt>
                <c:pt idx="2">
                  <c:v>#N/A</c:v>
                </c:pt>
                <c:pt idx="3">
                  <c:v>8.6999999999999993</c:v>
                </c:pt>
                <c:pt idx="4">
                  <c:v>#N/A</c:v>
                </c:pt>
                <c:pt idx="5">
                  <c:v>9.2200000000000006</c:v>
                </c:pt>
                <c:pt idx="6">
                  <c:v>#N/A</c:v>
                </c:pt>
                <c:pt idx="7">
                  <c:v>10.53</c:v>
                </c:pt>
                <c:pt idx="8">
                  <c:v>#N/A</c:v>
                </c:pt>
                <c:pt idx="9">
                  <c:v>10.199999999999999</c:v>
                </c:pt>
              </c:numCache>
            </c:numRef>
          </c:val>
          <c:extLst xmlns:c16r2="http://schemas.microsoft.com/office/drawing/2015/06/chart">
            <c:ext xmlns:c16="http://schemas.microsoft.com/office/drawing/2014/chart" uri="{C3380CC4-5D6E-409C-BE32-E72D297353CC}">
              <c16:uniqueId val="{00000008-EEF4-4456-9D1E-9FB2FED454A6}"/>
            </c:ext>
          </c:extLst>
        </c:ser>
        <c:ser>
          <c:idx val="9"/>
          <c:order val="9"/>
          <c:tx>
            <c:strRef>
              <c:f>データシート!$A$36</c:f>
              <c:strCache>
                <c:ptCount val="1"/>
                <c:pt idx="0">
                  <c:v>市立敦賀病院事業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14.83</c:v>
                </c:pt>
                <c:pt idx="2">
                  <c:v>#N/A</c:v>
                </c:pt>
                <c:pt idx="3">
                  <c:v>15.89</c:v>
                </c:pt>
                <c:pt idx="4">
                  <c:v>#N/A</c:v>
                </c:pt>
                <c:pt idx="5">
                  <c:v>17.05</c:v>
                </c:pt>
                <c:pt idx="6">
                  <c:v>#N/A</c:v>
                </c:pt>
                <c:pt idx="7">
                  <c:v>17.91</c:v>
                </c:pt>
                <c:pt idx="8">
                  <c:v>#N/A</c:v>
                </c:pt>
                <c:pt idx="9">
                  <c:v>19.760000000000002</c:v>
                </c:pt>
              </c:numCache>
            </c:numRef>
          </c:val>
          <c:extLst xmlns:c16r2="http://schemas.microsoft.com/office/drawing/2015/06/chart">
            <c:ext xmlns:c16="http://schemas.microsoft.com/office/drawing/2014/chart" uri="{C3380CC4-5D6E-409C-BE32-E72D297353CC}">
              <c16:uniqueId val="{00000009-EEF4-4456-9D1E-9FB2FED454A6}"/>
            </c:ext>
          </c:extLst>
        </c:ser>
        <c:dLbls>
          <c:showLegendKey val="0"/>
          <c:showVal val="0"/>
          <c:showCatName val="0"/>
          <c:showSerName val="0"/>
          <c:showPercent val="0"/>
          <c:showBubbleSize val="0"/>
        </c:dLbls>
        <c:gapWidth val="150"/>
        <c:overlap val="100"/>
        <c:axId val="407585728"/>
        <c:axId val="407586120"/>
      </c:barChart>
      <c:catAx>
        <c:axId val="40758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586120"/>
        <c:crosses val="autoZero"/>
        <c:auto val="1"/>
        <c:lblAlgn val="ctr"/>
        <c:lblOffset val="100"/>
        <c:tickLblSkip val="1"/>
        <c:tickMarkSkip val="1"/>
        <c:noMultiLvlLbl val="0"/>
      </c:catAx>
      <c:valAx>
        <c:axId val="407586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585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2175</c:v>
                </c:pt>
                <c:pt idx="5">
                  <c:v>2258</c:v>
                </c:pt>
                <c:pt idx="8">
                  <c:v>2317</c:v>
                </c:pt>
                <c:pt idx="11">
                  <c:v>2251</c:v>
                </c:pt>
                <c:pt idx="14">
                  <c:v>2217</c:v>
                </c:pt>
              </c:numCache>
            </c:numRef>
          </c:val>
          <c:extLst xmlns:c16r2="http://schemas.microsoft.com/office/drawing/2015/06/chart">
            <c:ext xmlns:c16="http://schemas.microsoft.com/office/drawing/2014/chart" uri="{C3380CC4-5D6E-409C-BE32-E72D297353CC}">
              <c16:uniqueId val="{00000000-6F82-48F7-B74A-96778CC3F7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F82-48F7-B74A-96778CC3F7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F82-48F7-B74A-96778CC3F7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38</c:v>
                </c:pt>
                <c:pt idx="3">
                  <c:v>31</c:v>
                </c:pt>
                <c:pt idx="6">
                  <c:v>75</c:v>
                </c:pt>
                <c:pt idx="9">
                  <c:v>98</c:v>
                </c:pt>
                <c:pt idx="12">
                  <c:v>109</c:v>
                </c:pt>
              </c:numCache>
            </c:numRef>
          </c:val>
          <c:extLst xmlns:c16r2="http://schemas.microsoft.com/office/drawing/2015/06/chart">
            <c:ext xmlns:c16="http://schemas.microsoft.com/office/drawing/2014/chart" uri="{C3380CC4-5D6E-409C-BE32-E72D297353CC}">
              <c16:uniqueId val="{00000003-6F82-48F7-B74A-96778CC3F7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1189</c:v>
                </c:pt>
                <c:pt idx="3">
                  <c:v>1188</c:v>
                </c:pt>
                <c:pt idx="6">
                  <c:v>1154</c:v>
                </c:pt>
                <c:pt idx="9">
                  <c:v>1130</c:v>
                </c:pt>
                <c:pt idx="12">
                  <c:v>1113</c:v>
                </c:pt>
              </c:numCache>
            </c:numRef>
          </c:val>
          <c:extLst xmlns:c16r2="http://schemas.microsoft.com/office/drawing/2015/06/chart">
            <c:ext xmlns:c16="http://schemas.microsoft.com/office/drawing/2014/chart" uri="{C3380CC4-5D6E-409C-BE32-E72D297353CC}">
              <c16:uniqueId val="{00000004-6F82-48F7-B74A-96778CC3F7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F82-48F7-B74A-96778CC3F7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F82-48F7-B74A-96778CC3F7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1930</c:v>
                </c:pt>
                <c:pt idx="3">
                  <c:v>1933</c:v>
                </c:pt>
                <c:pt idx="6">
                  <c:v>1909</c:v>
                </c:pt>
                <c:pt idx="9">
                  <c:v>1983</c:v>
                </c:pt>
                <c:pt idx="12">
                  <c:v>1951</c:v>
                </c:pt>
              </c:numCache>
            </c:numRef>
          </c:val>
          <c:extLst xmlns:c16r2="http://schemas.microsoft.com/office/drawing/2015/06/chart">
            <c:ext xmlns:c16="http://schemas.microsoft.com/office/drawing/2014/chart" uri="{C3380CC4-5D6E-409C-BE32-E72D297353CC}">
              <c16:uniqueId val="{00000007-6F82-48F7-B74A-96778CC3F7DA}"/>
            </c:ext>
          </c:extLst>
        </c:ser>
        <c:dLbls>
          <c:showLegendKey val="0"/>
          <c:showVal val="0"/>
          <c:showCatName val="0"/>
          <c:showSerName val="0"/>
          <c:showPercent val="0"/>
          <c:showBubbleSize val="0"/>
        </c:dLbls>
        <c:gapWidth val="100"/>
        <c:overlap val="100"/>
        <c:axId val="417100496"/>
        <c:axId val="417100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982</c:v>
                </c:pt>
                <c:pt idx="2">
                  <c:v>#N/A</c:v>
                </c:pt>
                <c:pt idx="3">
                  <c:v>#N/A</c:v>
                </c:pt>
                <c:pt idx="4">
                  <c:v>894</c:v>
                </c:pt>
                <c:pt idx="5">
                  <c:v>#N/A</c:v>
                </c:pt>
                <c:pt idx="6">
                  <c:v>#N/A</c:v>
                </c:pt>
                <c:pt idx="7">
                  <c:v>821</c:v>
                </c:pt>
                <c:pt idx="8">
                  <c:v>#N/A</c:v>
                </c:pt>
                <c:pt idx="9">
                  <c:v>#N/A</c:v>
                </c:pt>
                <c:pt idx="10">
                  <c:v>960</c:v>
                </c:pt>
                <c:pt idx="11">
                  <c:v>#N/A</c:v>
                </c:pt>
                <c:pt idx="12">
                  <c:v>#N/A</c:v>
                </c:pt>
                <c:pt idx="13">
                  <c:v>956</c:v>
                </c:pt>
                <c:pt idx="14">
                  <c:v>#N/A</c:v>
                </c:pt>
              </c:numCache>
            </c:numRef>
          </c:val>
          <c:smooth val="0"/>
          <c:extLst xmlns:c16r2="http://schemas.microsoft.com/office/drawing/2015/06/chart">
            <c:ext xmlns:c16="http://schemas.microsoft.com/office/drawing/2014/chart" uri="{C3380CC4-5D6E-409C-BE32-E72D297353CC}">
              <c16:uniqueId val="{00000008-6F82-48F7-B74A-96778CC3F7DA}"/>
            </c:ext>
          </c:extLst>
        </c:ser>
        <c:dLbls>
          <c:showLegendKey val="0"/>
          <c:showVal val="0"/>
          <c:showCatName val="0"/>
          <c:showSerName val="0"/>
          <c:showPercent val="0"/>
          <c:showBubbleSize val="0"/>
        </c:dLbls>
        <c:marker val="1"/>
        <c:smooth val="0"/>
        <c:axId val="417100496"/>
        <c:axId val="417100888"/>
      </c:lineChart>
      <c:catAx>
        <c:axId val="41710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100888"/>
        <c:crosses val="autoZero"/>
        <c:auto val="1"/>
        <c:lblAlgn val="ctr"/>
        <c:lblOffset val="100"/>
        <c:tickLblSkip val="1"/>
        <c:tickMarkSkip val="1"/>
        <c:noMultiLvlLbl val="0"/>
      </c:catAx>
      <c:valAx>
        <c:axId val="417100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10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22377</c:v>
                </c:pt>
                <c:pt idx="5">
                  <c:v>22259</c:v>
                </c:pt>
                <c:pt idx="8">
                  <c:v>22550</c:v>
                </c:pt>
                <c:pt idx="11">
                  <c:v>22896</c:v>
                </c:pt>
                <c:pt idx="14">
                  <c:v>23532</c:v>
                </c:pt>
              </c:numCache>
            </c:numRef>
          </c:val>
          <c:extLst xmlns:c16r2="http://schemas.microsoft.com/office/drawing/2015/06/chart">
            <c:ext xmlns:c16="http://schemas.microsoft.com/office/drawing/2014/chart" uri="{C3380CC4-5D6E-409C-BE32-E72D297353CC}">
              <c16:uniqueId val="{00000000-46F8-44B9-8449-72673F8E88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6306</c:v>
                </c:pt>
                <c:pt idx="5">
                  <c:v>5944</c:v>
                </c:pt>
                <c:pt idx="8">
                  <c:v>5561</c:v>
                </c:pt>
                <c:pt idx="11">
                  <c:v>5206</c:v>
                </c:pt>
                <c:pt idx="14">
                  <c:v>4509</c:v>
                </c:pt>
              </c:numCache>
            </c:numRef>
          </c:val>
          <c:extLst xmlns:c16r2="http://schemas.microsoft.com/office/drawing/2015/06/chart">
            <c:ext xmlns:c16="http://schemas.microsoft.com/office/drawing/2014/chart" uri="{C3380CC4-5D6E-409C-BE32-E72D297353CC}">
              <c16:uniqueId val="{00000001-46F8-44B9-8449-72673F8E88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8127</c:v>
                </c:pt>
                <c:pt idx="5">
                  <c:v>7640</c:v>
                </c:pt>
                <c:pt idx="8">
                  <c:v>7732</c:v>
                </c:pt>
                <c:pt idx="11">
                  <c:v>11314</c:v>
                </c:pt>
                <c:pt idx="14">
                  <c:v>12364</c:v>
                </c:pt>
              </c:numCache>
            </c:numRef>
          </c:val>
          <c:extLst xmlns:c16r2="http://schemas.microsoft.com/office/drawing/2015/06/chart">
            <c:ext xmlns:c16="http://schemas.microsoft.com/office/drawing/2014/chart" uri="{C3380CC4-5D6E-409C-BE32-E72D297353CC}">
              <c16:uniqueId val="{00000002-46F8-44B9-8449-72673F8E88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6F8-44B9-8449-72673F8E88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6F8-44B9-8449-72673F8E88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6F8-44B9-8449-72673F8E88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4029</c:v>
                </c:pt>
                <c:pt idx="3">
                  <c:v>3803</c:v>
                </c:pt>
                <c:pt idx="6">
                  <c:v>3565</c:v>
                </c:pt>
                <c:pt idx="9">
                  <c:v>3443</c:v>
                </c:pt>
                <c:pt idx="12">
                  <c:v>3453</c:v>
                </c:pt>
              </c:numCache>
            </c:numRef>
          </c:val>
          <c:extLst xmlns:c16r2="http://schemas.microsoft.com/office/drawing/2015/06/chart">
            <c:ext xmlns:c16="http://schemas.microsoft.com/office/drawing/2014/chart" uri="{C3380CC4-5D6E-409C-BE32-E72D297353CC}">
              <c16:uniqueId val="{00000006-46F8-44B9-8449-72673F8E88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539</c:v>
                </c:pt>
                <c:pt idx="3">
                  <c:v>629</c:v>
                </c:pt>
                <c:pt idx="6">
                  <c:v>610</c:v>
                </c:pt>
                <c:pt idx="9">
                  <c:v>572</c:v>
                </c:pt>
                <c:pt idx="12">
                  <c:v>523</c:v>
                </c:pt>
              </c:numCache>
            </c:numRef>
          </c:val>
          <c:extLst xmlns:c16r2="http://schemas.microsoft.com/office/drawing/2015/06/chart">
            <c:ext xmlns:c16="http://schemas.microsoft.com/office/drawing/2014/chart" uri="{C3380CC4-5D6E-409C-BE32-E72D297353CC}">
              <c16:uniqueId val="{00000007-46F8-44B9-8449-72673F8E88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13451</c:v>
                </c:pt>
                <c:pt idx="3">
                  <c:v>12668</c:v>
                </c:pt>
                <c:pt idx="6">
                  <c:v>12272</c:v>
                </c:pt>
                <c:pt idx="9">
                  <c:v>11025</c:v>
                </c:pt>
                <c:pt idx="12">
                  <c:v>10435</c:v>
                </c:pt>
              </c:numCache>
            </c:numRef>
          </c:val>
          <c:extLst xmlns:c16r2="http://schemas.microsoft.com/office/drawing/2015/06/chart">
            <c:ext xmlns:c16="http://schemas.microsoft.com/office/drawing/2014/chart" uri="{C3380CC4-5D6E-409C-BE32-E72D297353CC}">
              <c16:uniqueId val="{00000008-46F8-44B9-8449-72673F8E88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6F8-44B9-8449-72673F8E88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19917</c:v>
                </c:pt>
                <c:pt idx="3">
                  <c:v>20133</c:v>
                </c:pt>
                <c:pt idx="6">
                  <c:v>20261</c:v>
                </c:pt>
                <c:pt idx="9">
                  <c:v>20952</c:v>
                </c:pt>
                <c:pt idx="12">
                  <c:v>22132</c:v>
                </c:pt>
              </c:numCache>
            </c:numRef>
          </c:val>
          <c:extLst xmlns:c16r2="http://schemas.microsoft.com/office/drawing/2015/06/chart">
            <c:ext xmlns:c16="http://schemas.microsoft.com/office/drawing/2014/chart" uri="{C3380CC4-5D6E-409C-BE32-E72D297353CC}">
              <c16:uniqueId val="{0000000A-46F8-44B9-8449-72673F8E8878}"/>
            </c:ext>
          </c:extLst>
        </c:ser>
        <c:dLbls>
          <c:showLegendKey val="0"/>
          <c:showVal val="0"/>
          <c:showCatName val="0"/>
          <c:showSerName val="0"/>
          <c:showPercent val="0"/>
          <c:showBubbleSize val="0"/>
        </c:dLbls>
        <c:gapWidth val="100"/>
        <c:overlap val="100"/>
        <c:axId val="417099320"/>
        <c:axId val="417097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1125</c:v>
                </c:pt>
                <c:pt idx="2">
                  <c:v>#N/A</c:v>
                </c:pt>
                <c:pt idx="3">
                  <c:v>#N/A</c:v>
                </c:pt>
                <c:pt idx="4">
                  <c:v>1391</c:v>
                </c:pt>
                <c:pt idx="5">
                  <c:v>#N/A</c:v>
                </c:pt>
                <c:pt idx="6">
                  <c:v>#N/A</c:v>
                </c:pt>
                <c:pt idx="7">
                  <c:v>866</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6F8-44B9-8449-72673F8E8878}"/>
            </c:ext>
          </c:extLst>
        </c:ser>
        <c:dLbls>
          <c:showLegendKey val="0"/>
          <c:showVal val="0"/>
          <c:showCatName val="0"/>
          <c:showSerName val="0"/>
          <c:showPercent val="0"/>
          <c:showBubbleSize val="0"/>
        </c:dLbls>
        <c:marker val="1"/>
        <c:smooth val="0"/>
        <c:axId val="417099320"/>
        <c:axId val="417097360"/>
      </c:lineChart>
      <c:catAx>
        <c:axId val="417099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7097360"/>
        <c:crosses val="autoZero"/>
        <c:auto val="1"/>
        <c:lblAlgn val="ctr"/>
        <c:lblOffset val="100"/>
        <c:tickLblSkip val="1"/>
        <c:tickMarkSkip val="1"/>
        <c:noMultiLvlLbl val="0"/>
      </c:catAx>
      <c:valAx>
        <c:axId val="417097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099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3283</c:v>
                </c:pt>
                <c:pt idx="1">
                  <c:v>3286</c:v>
                </c:pt>
                <c:pt idx="2">
                  <c:v>3287</c:v>
                </c:pt>
              </c:numCache>
            </c:numRef>
          </c:val>
          <c:extLst xmlns:c16r2="http://schemas.microsoft.com/office/drawing/2015/06/chart">
            <c:ext xmlns:c16="http://schemas.microsoft.com/office/drawing/2014/chart" uri="{C3380CC4-5D6E-409C-BE32-E72D297353CC}">
              <c16:uniqueId val="{00000000-27B0-40B5-8D5D-6824023186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1027</c:v>
                </c:pt>
                <c:pt idx="1">
                  <c:v>1578</c:v>
                </c:pt>
                <c:pt idx="2">
                  <c:v>1980</c:v>
                </c:pt>
              </c:numCache>
            </c:numRef>
          </c:val>
          <c:extLst xmlns:c16r2="http://schemas.microsoft.com/office/drawing/2015/06/chart">
            <c:ext xmlns:c16="http://schemas.microsoft.com/office/drawing/2014/chart" uri="{C3380CC4-5D6E-409C-BE32-E72D297353CC}">
              <c16:uniqueId val="{00000001-27B0-40B5-8D5D-6824023186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5120</c:v>
                </c:pt>
                <c:pt idx="1">
                  <c:v>5424</c:v>
                </c:pt>
                <c:pt idx="2">
                  <c:v>7038</c:v>
                </c:pt>
              </c:numCache>
            </c:numRef>
          </c:val>
          <c:extLst xmlns:c16r2="http://schemas.microsoft.com/office/drawing/2015/06/chart">
            <c:ext xmlns:c16="http://schemas.microsoft.com/office/drawing/2014/chart" uri="{C3380CC4-5D6E-409C-BE32-E72D297353CC}">
              <c16:uniqueId val="{00000002-27B0-40B5-8D5D-682402318666}"/>
            </c:ext>
          </c:extLst>
        </c:ser>
        <c:dLbls>
          <c:showLegendKey val="0"/>
          <c:showVal val="0"/>
          <c:showCatName val="0"/>
          <c:showSerName val="0"/>
          <c:showPercent val="0"/>
          <c:showBubbleSize val="0"/>
        </c:dLbls>
        <c:gapWidth val="120"/>
        <c:overlap val="100"/>
        <c:axId val="417098536"/>
        <c:axId val="417100104"/>
      </c:barChart>
      <c:catAx>
        <c:axId val="417098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7100104"/>
        <c:crosses val="autoZero"/>
        <c:auto val="1"/>
        <c:lblAlgn val="ctr"/>
        <c:lblOffset val="100"/>
        <c:tickLblSkip val="1"/>
        <c:tickMarkSkip val="1"/>
        <c:noMultiLvlLbl val="0"/>
      </c:catAx>
      <c:valAx>
        <c:axId val="417100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7098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571-45BF-93EC-ABD63370FB5E}"/>
                </c:ext>
                <c:ext xmlns:c15="http://schemas.microsoft.com/office/drawing/2012/chart" uri="{CE6537A1-D6FC-4f65-9D91-7224C49458BB}">
                  <c15:layout/>
                  <c15:dlblFieldTable>
                    <c15:dlblFTEntry>
                      <c15:txfldGUID>{E2E95661-AA99-444C-8C81-67C0D1044C63}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571-45BF-93EC-ABD63370FB5E}"/>
                </c:ext>
                <c:ext xmlns:c15="http://schemas.microsoft.com/office/drawing/2012/chart" uri="{CE6537A1-D6FC-4f65-9D91-7224C49458BB}">
                  <c15:dlblFieldTable>
                    <c15:dlblFTEntry>
                      <c15:txfldGUID>{48A243A0-9B12-4E89-B0E6-9BF4D5AE945B}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571-45BF-93EC-ABD63370FB5E}"/>
                </c:ext>
                <c:ext xmlns:c15="http://schemas.microsoft.com/office/drawing/2012/chart" uri="{CE6537A1-D6FC-4f65-9D91-7224C49458BB}">
                  <c15:dlblFieldTable>
                    <c15:dlblFTEntry>
                      <c15:txfldGUID>{20F707AE-319E-4A11-857D-FA052C5C1DDF}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571-45BF-93EC-ABD63370FB5E}"/>
                </c:ext>
                <c:ext xmlns:c15="http://schemas.microsoft.com/office/drawing/2012/chart" uri="{CE6537A1-D6FC-4f65-9D91-7224C49458BB}">
                  <c15:dlblFieldTable>
                    <c15:dlblFTEntry>
                      <c15:txfldGUID>{83EB95B9-9801-4F1D-A0C7-BA031D4621E8}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571-45BF-93EC-ABD63370FB5E}"/>
                </c:ext>
                <c:ext xmlns:c15="http://schemas.microsoft.com/office/drawing/2012/chart" uri="{CE6537A1-D6FC-4f65-9D91-7224C49458BB}">
                  <c15:dlblFieldTable>
                    <c15:dlblFTEntry>
                      <c15:txfldGUID>{61F4888A-FA47-4604-AC59-221488FDCFC2}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571-45BF-93EC-ABD63370FB5E}"/>
                </c:ext>
                <c:ext xmlns:c15="http://schemas.microsoft.com/office/drawing/2012/chart" uri="{CE6537A1-D6FC-4f65-9D91-7224C49458BB}">
                  <c15:layout/>
                  <c15:dlblFieldTable>
                    <c15:dlblFTEntry>
                      <c15:txfldGUID>{B852C739-0640-4ABB-8C77-98905D9441F7}</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571-45BF-93EC-ABD63370FB5E}"/>
                </c:ext>
                <c:ext xmlns:c15="http://schemas.microsoft.com/office/drawing/2012/chart" uri="{CE6537A1-D6FC-4f65-9D91-7224C49458BB}">
                  <c15:layout/>
                  <c15:dlblFieldTable>
                    <c15:dlblFTEntry>
                      <c15:txfldGUID>{423B5122-79FA-4AA2-8945-CDA5D4D0BD6F}</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571-45BF-93EC-ABD63370FB5E}"/>
                </c:ext>
                <c:ext xmlns:c15="http://schemas.microsoft.com/office/drawing/2012/chart" uri="{CE6537A1-D6FC-4f65-9D91-7224C49458BB}">
                  <c15:dlblFieldTable>
                    <c15:dlblFTEntry>
                      <c15:txfldGUID>{D7F7D477-6243-4D3B-A8C0-7118253E7F92}</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571-45BF-93EC-ABD63370FB5E}"/>
                </c:ext>
                <c:ext xmlns:c15="http://schemas.microsoft.com/office/drawing/2012/chart" uri="{CE6537A1-D6FC-4f65-9D91-7224C49458BB}">
                  <c15:dlblFieldTable>
                    <c15:dlblFTEntry>
                      <c15:txfldGUID>{D042523A-27C7-4F01-8F35-68C91D99836A}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c:v>
                </c:pt>
                <c:pt idx="8">
                  <c:v>60.7</c:v>
                </c:pt>
                <c:pt idx="16">
                  <c:v>59.8</c:v>
                </c:pt>
                <c:pt idx="24">
                  <c:v>60.7</c:v>
                </c:pt>
                <c:pt idx="32">
                  <c:v>61.5</c:v>
                </c:pt>
              </c:numCache>
            </c:numRef>
          </c:xVal>
          <c:yVal>
            <c:numRef>
              <c:f>公会計指標分析・財政指標組合せ分析表!$BP$51:$DC$51</c:f>
              <c:numCache>
                <c:formatCode>#,##0.0;"▲ "#,##0.0</c:formatCode>
                <c:ptCount val="40"/>
                <c:pt idx="0">
                  <c:v>7.9</c:v>
                </c:pt>
                <c:pt idx="8">
                  <c:v>9.8000000000000007</c:v>
                </c:pt>
                <c:pt idx="16">
                  <c:v>6.1</c:v>
                </c:pt>
              </c:numCache>
            </c:numRef>
          </c:yVal>
          <c:smooth val="0"/>
          <c:extLst xmlns:c16r2="http://schemas.microsoft.com/office/drawing/2015/06/chart">
            <c:ext xmlns:c16="http://schemas.microsoft.com/office/drawing/2014/chart" uri="{C3380CC4-5D6E-409C-BE32-E72D297353CC}">
              <c16:uniqueId val="{00000009-9571-45BF-93EC-ABD63370FB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571-45BF-93EC-ABD63370FB5E}"/>
                </c:ext>
                <c:ext xmlns:c15="http://schemas.microsoft.com/office/drawing/2012/chart" uri="{CE6537A1-D6FC-4f65-9D91-7224C49458BB}">
                  <c15:layout/>
                  <c15:dlblFieldTable>
                    <c15:dlblFTEntry>
                      <c15:txfldGUID>{D520FF93-114C-4560-A2FD-6F48BB7E261B}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571-45BF-93EC-ABD63370FB5E}"/>
                </c:ext>
                <c:ext xmlns:c15="http://schemas.microsoft.com/office/drawing/2012/chart" uri="{CE6537A1-D6FC-4f65-9D91-7224C49458BB}">
                  <c15:dlblFieldTable>
                    <c15:dlblFTEntry>
                      <c15:txfldGUID>{B7CD27C9-7C8B-4B0A-A1B2-7DAB69D4631D}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571-45BF-93EC-ABD63370FB5E}"/>
                </c:ext>
                <c:ext xmlns:c15="http://schemas.microsoft.com/office/drawing/2012/chart" uri="{CE6537A1-D6FC-4f65-9D91-7224C49458BB}">
                  <c15:dlblFieldTable>
                    <c15:dlblFTEntry>
                      <c15:txfldGUID>{2CDFADA4-BDD3-489B-8046-FE77EE0EEFA6}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571-45BF-93EC-ABD63370FB5E}"/>
                </c:ext>
                <c:ext xmlns:c15="http://schemas.microsoft.com/office/drawing/2012/chart" uri="{CE6537A1-D6FC-4f65-9D91-7224C49458BB}">
                  <c15:dlblFieldTable>
                    <c15:dlblFTEntry>
                      <c15:txfldGUID>{B6BA2482-8091-42EC-8B3F-4BDA57567427}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571-45BF-93EC-ABD63370FB5E}"/>
                </c:ext>
                <c:ext xmlns:c15="http://schemas.microsoft.com/office/drawing/2012/chart" uri="{CE6537A1-D6FC-4f65-9D91-7224C49458BB}">
                  <c15:dlblFieldTable>
                    <c15:dlblFTEntry>
                      <c15:txfldGUID>{03325EBE-712F-4F48-AE4F-5F60370CCD1E}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571-45BF-93EC-ABD63370FB5E}"/>
                </c:ext>
                <c:ext xmlns:c15="http://schemas.microsoft.com/office/drawing/2012/chart" uri="{CE6537A1-D6FC-4f65-9D91-7224C49458BB}">
                  <c15:layout/>
                  <c15:dlblFieldTable>
                    <c15:dlblFTEntry>
                      <c15:txfldGUID>{6F0D3A12-A335-45E2-9F90-33F43BC4DB13}</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571-45BF-93EC-ABD63370FB5E}"/>
                </c:ext>
                <c:ext xmlns:c15="http://schemas.microsoft.com/office/drawing/2012/chart" uri="{CE6537A1-D6FC-4f65-9D91-7224C49458BB}">
                  <c15:layout/>
                  <c15:dlblFieldTable>
                    <c15:dlblFTEntry>
                      <c15:txfldGUID>{5F672C49-2FF0-40E7-831A-10F41CDCB184}</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571-45BF-93EC-ABD63370FB5E}"/>
                </c:ext>
                <c:ext xmlns:c15="http://schemas.microsoft.com/office/drawing/2012/chart" uri="{CE6537A1-D6FC-4f65-9D91-7224C49458BB}">
                  <c15:layout/>
                  <c15:dlblFieldTable>
                    <c15:dlblFTEntry>
                      <c15:txfldGUID>{16F9AE2B-0C04-430C-A487-9D94C19920A5}</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571-45BF-93EC-ABD63370FB5E}"/>
                </c:ext>
                <c:ext xmlns:c15="http://schemas.microsoft.com/office/drawing/2012/chart" uri="{CE6537A1-D6FC-4f65-9D91-7224C49458BB}">
                  <c15:layout/>
                  <c15:dlblFieldTable>
                    <c15:dlblFTEntry>
                      <c15:txfldGUID>{38BD9B23-B510-400E-8F76-FE93F1B4E688}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9571-45BF-93EC-ABD63370FB5E}"/>
            </c:ext>
          </c:extLst>
        </c:ser>
        <c:dLbls>
          <c:showLegendKey val="0"/>
          <c:showVal val="1"/>
          <c:showCatName val="0"/>
          <c:showSerName val="0"/>
          <c:showPercent val="0"/>
          <c:showBubbleSize val="0"/>
        </c:dLbls>
        <c:axId val="417101280"/>
        <c:axId val="417104808"/>
      </c:scatterChart>
      <c:valAx>
        <c:axId val="417101280"/>
        <c:scaling>
          <c:orientation val="minMax"/>
          <c:max val="61.9"/>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104808"/>
        <c:crosses val="autoZero"/>
        <c:crossBetween val="midCat"/>
      </c:valAx>
      <c:valAx>
        <c:axId val="417104808"/>
        <c:scaling>
          <c:orientation val="minMax"/>
          <c:max val="41"/>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7101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74C-4047-B36B-E5B8FD8D839F}"/>
                </c:ext>
                <c:ext xmlns:c15="http://schemas.microsoft.com/office/drawing/2012/chart" uri="{CE6537A1-D6FC-4f65-9D91-7224C49458BB}">
                  <c15:dlblFieldTable>
                    <c15:dlblFTEntry>
                      <c15:txfldGUID>{E60B608F-0C7C-4EAB-8AE0-08EFB97DCFBA}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74C-4047-B36B-E5B8FD8D839F}"/>
                </c:ext>
                <c:ext xmlns:c15="http://schemas.microsoft.com/office/drawing/2012/chart" uri="{CE6537A1-D6FC-4f65-9D91-7224C49458BB}">
                  <c15:dlblFieldTable>
                    <c15:dlblFTEntry>
                      <c15:txfldGUID>{6D96E6A4-1E1D-4033-93F9-F698A651B1B2}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74C-4047-B36B-E5B8FD8D839F}"/>
                </c:ext>
                <c:ext xmlns:c15="http://schemas.microsoft.com/office/drawing/2012/chart" uri="{CE6537A1-D6FC-4f65-9D91-7224C49458BB}">
                  <c15:dlblFieldTable>
                    <c15:dlblFTEntry>
                      <c15:txfldGUID>{DDE95690-E980-42AA-85A5-F6851F68ABA5}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74C-4047-B36B-E5B8FD8D839F}"/>
                </c:ext>
                <c:ext xmlns:c15="http://schemas.microsoft.com/office/drawing/2012/chart" uri="{CE6537A1-D6FC-4f65-9D91-7224C49458BB}">
                  <c15:dlblFieldTable>
                    <c15:dlblFTEntry>
                      <c15:txfldGUID>{CB87DB2C-9BB0-4ABA-8006-B73832C76C9D}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74C-4047-B36B-E5B8FD8D839F}"/>
                </c:ext>
                <c:ext xmlns:c15="http://schemas.microsoft.com/office/drawing/2012/chart" uri="{CE6537A1-D6FC-4f65-9D91-7224C49458BB}">
                  <c15:dlblFieldTable>
                    <c15:dlblFTEntry>
                      <c15:txfldGUID>{8A0D3506-840D-42ED-BAF2-3B8B52E6461F}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74C-4047-B36B-E5B8FD8D839F}"/>
                </c:ext>
                <c:ext xmlns:c15="http://schemas.microsoft.com/office/drawing/2012/chart" uri="{CE6537A1-D6FC-4f65-9D91-7224C49458BB}">
                  <c15:dlblFieldTable>
                    <c15:dlblFTEntry>
                      <c15:txfldGUID>{22BB508C-3B95-4194-83E0-B613E2099B51}</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74C-4047-B36B-E5B8FD8D839F}"/>
                </c:ext>
                <c:ext xmlns:c15="http://schemas.microsoft.com/office/drawing/2012/chart" uri="{CE6537A1-D6FC-4f65-9D91-7224C49458BB}">
                  <c15:dlblFieldTable>
                    <c15:dlblFTEntry>
                      <c15:txfldGUID>{2CF5956C-2797-4F08-9EDB-2DC427289326}</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74C-4047-B36B-E5B8FD8D839F}"/>
                </c:ext>
                <c:ext xmlns:c15="http://schemas.microsoft.com/office/drawing/2012/chart" uri="{CE6537A1-D6FC-4f65-9D91-7224C49458BB}">
                  <c15:dlblFieldTable>
                    <c15:dlblFTEntry>
                      <c15:txfldGUID>{925EA7E7-FD92-4148-9172-9E598344AEB4}</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74C-4047-B36B-E5B8FD8D839F}"/>
                </c:ext>
                <c:ext xmlns:c15="http://schemas.microsoft.com/office/drawing/2012/chart" uri="{CE6537A1-D6FC-4f65-9D91-7224C49458BB}">
                  <c15:dlblFieldTable>
                    <c15:dlblFTEntry>
                      <c15:txfldGUID>{BBC3ABB2-FE50-481E-8572-8D37A24D0333}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7.3</c:v>
                </c:pt>
                <c:pt idx="16">
                  <c:v>6.3</c:v>
                </c:pt>
                <c:pt idx="24">
                  <c:v>6.2</c:v>
                </c:pt>
                <c:pt idx="32">
                  <c:v>6.4</c:v>
                </c:pt>
              </c:numCache>
            </c:numRef>
          </c:xVal>
          <c:yVal>
            <c:numRef>
              <c:f>公会計指標分析・財政指標組合せ分析表!$BP$73:$DC$73</c:f>
              <c:numCache>
                <c:formatCode>#,##0.0;"▲ "#,##0.0</c:formatCode>
                <c:ptCount val="40"/>
                <c:pt idx="0">
                  <c:v>7.9</c:v>
                </c:pt>
                <c:pt idx="8">
                  <c:v>9.8000000000000007</c:v>
                </c:pt>
                <c:pt idx="16">
                  <c:v>6.1</c:v>
                </c:pt>
              </c:numCache>
            </c:numRef>
          </c:yVal>
          <c:smooth val="0"/>
          <c:extLst xmlns:c16r2="http://schemas.microsoft.com/office/drawing/2015/06/chart">
            <c:ext xmlns:c16="http://schemas.microsoft.com/office/drawing/2014/chart" uri="{C3380CC4-5D6E-409C-BE32-E72D297353CC}">
              <c16:uniqueId val="{00000009-874C-4047-B36B-E5B8FD8D83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74C-4047-B36B-E5B8FD8D839F}"/>
                </c:ext>
                <c:ext xmlns:c15="http://schemas.microsoft.com/office/drawing/2012/chart" uri="{CE6537A1-D6FC-4f65-9D91-7224C49458BB}">
                  <c15:dlblFieldTable>
                    <c15:dlblFTEntry>
                      <c15:txfldGUID>{8E1D25E5-50B5-4059-9EC1-4E1EF1CF8A48}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74C-4047-B36B-E5B8FD8D839F}"/>
                </c:ext>
                <c:ext xmlns:c15="http://schemas.microsoft.com/office/drawing/2012/chart" uri="{CE6537A1-D6FC-4f65-9D91-7224C49458BB}">
                  <c15:dlblFieldTable>
                    <c15:dlblFTEntry>
                      <c15:txfldGUID>{3A7339C3-13C6-4A97-AE7A-F506ADAF2F2E}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74C-4047-B36B-E5B8FD8D839F}"/>
                </c:ext>
                <c:ext xmlns:c15="http://schemas.microsoft.com/office/drawing/2012/chart" uri="{CE6537A1-D6FC-4f65-9D91-7224C49458BB}">
                  <c15:dlblFieldTable>
                    <c15:dlblFTEntry>
                      <c15:txfldGUID>{656CE7E0-363C-4161-B8F6-BCF744F21D48}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74C-4047-B36B-E5B8FD8D839F}"/>
                </c:ext>
                <c:ext xmlns:c15="http://schemas.microsoft.com/office/drawing/2012/chart" uri="{CE6537A1-D6FC-4f65-9D91-7224C49458BB}">
                  <c15:dlblFieldTable>
                    <c15:dlblFTEntry>
                      <c15:txfldGUID>{BE16CD5C-F374-47B2-A8C7-492662B2E595}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74C-4047-B36B-E5B8FD8D839F}"/>
                </c:ext>
                <c:ext xmlns:c15="http://schemas.microsoft.com/office/drawing/2012/chart" uri="{CE6537A1-D6FC-4f65-9D91-7224C49458BB}">
                  <c15:dlblFieldTable>
                    <c15:dlblFTEntry>
                      <c15:txfldGUID>{AD8D0B06-AA64-483C-9543-527323373F9B}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74C-4047-B36B-E5B8FD8D839F}"/>
                </c:ext>
                <c:ext xmlns:c15="http://schemas.microsoft.com/office/drawing/2012/chart" uri="{CE6537A1-D6FC-4f65-9D91-7224C49458BB}">
                  <c15:dlblFieldTable>
                    <c15:dlblFTEntry>
                      <c15:txfldGUID>{B442F772-9816-495C-8E7A-7FC97E4E6FBC}</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74C-4047-B36B-E5B8FD8D839F}"/>
                </c:ext>
                <c:ext xmlns:c15="http://schemas.microsoft.com/office/drawing/2012/chart" uri="{CE6537A1-D6FC-4f65-9D91-7224C49458BB}">
                  <c15:dlblFieldTable>
                    <c15:dlblFTEntry>
                      <c15:txfldGUID>{86D7DBD2-5613-4FF5-A93F-125F6E022986}</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74C-4047-B36B-E5B8FD8D839F}"/>
                </c:ext>
                <c:ext xmlns:c15="http://schemas.microsoft.com/office/drawing/2012/chart" uri="{CE6537A1-D6FC-4f65-9D91-7224C49458BB}">
                  <c15:dlblFieldTable>
                    <c15:dlblFTEntry>
                      <c15:txfldGUID>{9AD88D79-5AE1-4B7C-B68E-F092B42AC613}</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74C-4047-B36B-E5B8FD8D839F}"/>
                </c:ext>
                <c:ext xmlns:c15="http://schemas.microsoft.com/office/drawing/2012/chart" uri="{CE6537A1-D6FC-4f65-9D91-7224C49458BB}">
                  <c15:dlblFieldTable>
                    <c15:dlblFTEntry>
                      <c15:txfldGUID>{5A1430D4-81D2-47CB-A237-461D0D450284}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874C-4047-B36B-E5B8FD8D839F}"/>
            </c:ext>
          </c:extLst>
        </c:ser>
        <c:dLbls>
          <c:showLegendKey val="0"/>
          <c:showVal val="1"/>
          <c:showCatName val="0"/>
          <c:showSerName val="0"/>
          <c:showPercent val="0"/>
          <c:showBubbleSize val="0"/>
        </c:dLbls>
        <c:axId val="417101672"/>
        <c:axId val="417103240"/>
      </c:scatterChart>
      <c:valAx>
        <c:axId val="417101672"/>
        <c:scaling>
          <c:orientation val="minMax"/>
          <c:max val="8.5"/>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7103240"/>
        <c:crosses val="autoZero"/>
        <c:crossBetween val="midCat"/>
      </c:valAx>
      <c:valAx>
        <c:axId val="417103240"/>
        <c:scaling>
          <c:orientation val="minMax"/>
          <c:max val="41"/>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71016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各数値とも大きな増減はないことから、実質公債費比率の分子は前年度とほぼ同額となっている。</a:t>
          </a:r>
        </a:p>
        <a:p>
          <a:r>
            <a:rPr kumimoji="1" lang="ja-JP" altLang="en-US" sz="1100">
              <a:latin typeface="ＭＳ ゴシック" pitchFamily="49" charset="-128"/>
              <a:ea typeface="ＭＳ ゴシック" pitchFamily="49" charset="-128"/>
            </a:rPr>
            <a:t>　今後は、大規模プロジェクトの進捗に伴い、元利償還金等の増加が見込まれるため、単独債及び借換債の発行抑制等による後年度公債費負担の軽減に努める。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満期一括償還地方債の財源として積み立てた減債基金はない。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充当可能財源等の増加により、将来負担比率の分子は減少している。</a:t>
          </a:r>
        </a:p>
        <a:p>
          <a:r>
            <a:rPr kumimoji="1" lang="ja-JP" altLang="en-US" sz="1100">
              <a:latin typeface="ＭＳ ゴシック" pitchFamily="49" charset="-128"/>
              <a:ea typeface="ＭＳ ゴシック" pitchFamily="49" charset="-128"/>
            </a:rPr>
            <a:t>　充当可能財源等の主な増加要因としては、ふるさと納税寄付額の増加に伴い、基金への積立額が増加したことにより、充当可能基金が増加したことが挙げられる。</a:t>
          </a:r>
        </a:p>
        <a:p>
          <a:r>
            <a:rPr kumimoji="1" lang="ja-JP" altLang="en-US" sz="1100">
              <a:latin typeface="ＭＳ ゴシック" pitchFamily="49" charset="-128"/>
              <a:ea typeface="ＭＳ ゴシック" pitchFamily="49" charset="-128"/>
            </a:rPr>
            <a:t>　今後の大規模プロジェクトの進捗に伴い、地方債残高の増加が見込まれるため、単独債及び借換債の発行抑制等による後年度公債費負担の軽減に努める。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福井県敦賀市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平成３０年度末残高と比較して、約２０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億円の増加となっている。主な要因としては、ふるさと納税寄付額の増加に伴い、各基金への積立が増加したことや、今後の借換債発行抑制のための財源として減債基金に４．０億円、大規模プロジェクトや単独債の抑制に充てるため公共施設等総合管理基金に２．０億円積立を行ったことが挙げ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プロジェクトや単独債の抑制に対しては公共施設等総合管理基金、借換債に対しては減債基金、その他ふるさと納税に伴う各種基金積立分等を寄附の目的に合わせて繰り入れ、なお不足が生じる場合は財政調整基金から繰入を行う。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公共施設等総合管理基金については、大規模プロジェクトや単独債の抑制に対して繰入を行う。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教育・文化振興基金については、教育の充実及び文化の振興に資する事業に対して繰入を行う。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国際交流・貿易振興基金については、国際相互理解を増進し、国際友好親善の促進及び貿易の振興に関する事業に対して繰入を行う。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職員退職手当基金については、職員の退職手当に対して繰入を行う。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企業立地促進基金については、企業立地の促進に関する事業に対して繰入を行う。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平成３０年度末残高と比較して、約１６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主な増加要因としては、公共施設等総合管理基金に２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０億円積立を行ったほか、ふるさと納税寄付金について、寄付の目的に合った基金への積立を行ったことが挙げられる。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主な減少要因としては、新市庁舎整備の建設債である市町村役場機能緊急保全事業債の充当残部分へ公共施設等総合管理基金の取崩を行ったことが挙げられる。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共施設等総合管理基金に積立を行うほか、ふるさと納税寄付金について、寄付の目的に合った基金への積立を行っていく。新市庁舎整備の建設債である市町村役場機能緊急保全事業債の充当残部分には、公共施設等総合管理基金を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令和元年度は利子分の積立のみを行っており、ほぼ横ばいとなっている。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減債基金、ふるさと納税に伴う基金積立分を繰り入れたうえで、なお不足が生じる場合は財政調整基金から繰入を行っていく。また繰入を行った分について、標準財政規模の２０％を目安に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今後の借換債発行抑制のための財源として積立を行い、平成３０年度末残高と比較して４．０億円の増加となっている。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借換債の発行を抑制するため、減債基金の繰入を予定している。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65,537
64,589
251.41
33,916,408
32,048,848
1,646,600
16,139,349
22,131,650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当市の有形固定資産減価償却率は、前年度と比較すると増加しているが、近年はおおむね同水準で推移している。保有する資産が多く老朽化が進んでいる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、全国や類似団体の平均と比較するとやや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水準に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平成２９年１月に策定した公共施設等総合管理計画に基づき、施設長寿命化や施設面積の縮減、コスト圧縮等に取り組んでいる。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令和２年度末には、各施設の個別施設計画を策定</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してお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り、今後は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個別施設計画に基づき、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適切な施設の維持管理を進めていく。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1" name="直線コネクタ 70"/>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2"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3" name="直線コネクタ 72"/>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4"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5" name="直線コネクタ 74"/>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6" name="有形固定資産減価償却率平均値テキスト"/>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7" name="フローチャート: 判断 76"/>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8" name="フローチャート: 判断 77"/>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9" name="フローチャート: 判断 78"/>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0" name="フローチャート: 判断 79"/>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1" name="フローチャート: 判断 80"/>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7" name="楕円 86"/>
        <xdr:cNvSpPr/>
      </xdr:nvSpPr>
      <xdr:spPr>
        <a:xfrm>
          <a:off x="47117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74130</xdr:rowOff>
    </xdr:from>
    <xdr:ext cx="405111" cy="259045"/>
    <xdr:sp macro="" textlink="">
      <xdr:nvSpPr>
        <xdr:cNvPr id="88" name="有形固定資産減価償却率該当値テキスト"/>
        <xdr:cNvSpPr txBox="1"/>
      </xdr:nvSpPr>
      <xdr:spPr>
        <a:xfrm>
          <a:off x="4813300"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71029</xdr:rowOff>
    </xdr:from>
    <xdr:to>
      <xdr:col>19</xdr:col>
      <xdr:colOff>187325</xdr:colOff>
      <xdr:row>32</xdr:row>
      <xdr:rowOff>1179</xdr:rowOff>
    </xdr:to>
    <xdr:sp macro="" textlink="">
      <xdr:nvSpPr>
        <xdr:cNvPr id="89" name="楕円 88"/>
        <xdr:cNvSpPr/>
      </xdr:nvSpPr>
      <xdr:spPr>
        <a:xfrm>
          <a:off x="40005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121829</xdr:rowOff>
    </xdr:from>
    <xdr:to>
      <xdr:col>23</xdr:col>
      <xdr:colOff>85725</xdr:colOff>
      <xdr:row>31</xdr:row>
      <xdr:rowOff>146503</xdr:rowOff>
    </xdr:to>
    <xdr:cxnSp macro="">
      <xdr:nvCxnSpPr>
        <xdr:cNvPr id="90" name="直線コネクタ 89"/>
        <xdr:cNvCxnSpPr/>
      </xdr:nvCxnSpPr>
      <xdr:spPr>
        <a:xfrm>
          <a:off x="4051300" y="6208304"/>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43271</xdr:rowOff>
    </xdr:from>
    <xdr:to>
      <xdr:col>15</xdr:col>
      <xdr:colOff>187325</xdr:colOff>
      <xdr:row>31</xdr:row>
      <xdr:rowOff>144871</xdr:rowOff>
    </xdr:to>
    <xdr:sp macro="" textlink="">
      <xdr:nvSpPr>
        <xdr:cNvPr id="91" name="楕円 90"/>
        <xdr:cNvSpPr/>
      </xdr:nvSpPr>
      <xdr:spPr>
        <a:xfrm>
          <a:off x="3238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94071</xdr:rowOff>
    </xdr:from>
    <xdr:to>
      <xdr:col>19</xdr:col>
      <xdr:colOff>136525</xdr:colOff>
      <xdr:row>31</xdr:row>
      <xdr:rowOff>121829</xdr:rowOff>
    </xdr:to>
    <xdr:cxnSp macro="">
      <xdr:nvCxnSpPr>
        <xdr:cNvPr id="92" name="直線コネクタ 91"/>
        <xdr:cNvCxnSpPr/>
      </xdr:nvCxnSpPr>
      <xdr:spPr>
        <a:xfrm>
          <a:off x="3289300" y="618054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71029</xdr:rowOff>
    </xdr:from>
    <xdr:to>
      <xdr:col>11</xdr:col>
      <xdr:colOff>187325</xdr:colOff>
      <xdr:row>32</xdr:row>
      <xdr:rowOff>1179</xdr:rowOff>
    </xdr:to>
    <xdr:sp macro="" textlink="">
      <xdr:nvSpPr>
        <xdr:cNvPr id="93" name="楕円 92"/>
        <xdr:cNvSpPr/>
      </xdr:nvSpPr>
      <xdr:spPr>
        <a:xfrm>
          <a:off x="24765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94071</xdr:rowOff>
    </xdr:from>
    <xdr:to>
      <xdr:col>15</xdr:col>
      <xdr:colOff>136525</xdr:colOff>
      <xdr:row>31</xdr:row>
      <xdr:rowOff>121829</xdr:rowOff>
    </xdr:to>
    <xdr:cxnSp macro="">
      <xdr:nvCxnSpPr>
        <xdr:cNvPr id="94" name="直線コネクタ 93"/>
        <xdr:cNvCxnSpPr/>
      </xdr:nvCxnSpPr>
      <xdr:spPr>
        <a:xfrm flipV="1">
          <a:off x="2527300" y="618054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128361</xdr:rowOff>
    </xdr:from>
    <xdr:to>
      <xdr:col>7</xdr:col>
      <xdr:colOff>187325</xdr:colOff>
      <xdr:row>31</xdr:row>
      <xdr:rowOff>58511</xdr:rowOff>
    </xdr:to>
    <xdr:sp macro="" textlink="">
      <xdr:nvSpPr>
        <xdr:cNvPr id="95" name="楕円 94"/>
        <xdr:cNvSpPr/>
      </xdr:nvSpPr>
      <xdr:spPr>
        <a:xfrm>
          <a:off x="1714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7711</xdr:rowOff>
    </xdr:from>
    <xdr:to>
      <xdr:col>11</xdr:col>
      <xdr:colOff>136525</xdr:colOff>
      <xdr:row>31</xdr:row>
      <xdr:rowOff>121829</xdr:rowOff>
    </xdr:to>
    <xdr:cxnSp macro="">
      <xdr:nvCxnSpPr>
        <xdr:cNvPr id="96" name="直線コネクタ 95"/>
        <xdr:cNvCxnSpPr/>
      </xdr:nvCxnSpPr>
      <xdr:spPr>
        <a:xfrm>
          <a:off x="1765300" y="6094186"/>
          <a:ext cx="762000" cy="1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7"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8"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9" name="n_3aveValue有形固定資産減価償却率"/>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100"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163756</xdr:rowOff>
    </xdr:from>
    <xdr:ext cx="405111" cy="259045"/>
    <xdr:sp macro="" textlink="">
      <xdr:nvSpPr>
        <xdr:cNvPr id="101" name="n_1mainValue有形固定資産減価償却率"/>
        <xdr:cNvSpPr txBox="1"/>
      </xdr:nvSpPr>
      <xdr:spPr>
        <a:xfrm>
          <a:off x="3836044" y="6250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135998</xdr:rowOff>
    </xdr:from>
    <xdr:ext cx="405111" cy="259045"/>
    <xdr:sp macro="" textlink="">
      <xdr:nvSpPr>
        <xdr:cNvPr id="102" name="n_2mainValue有形固定資産減価償却率"/>
        <xdr:cNvSpPr txBox="1"/>
      </xdr:nvSpPr>
      <xdr:spPr>
        <a:xfrm>
          <a:off x="30867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163756</xdr:rowOff>
    </xdr:from>
    <xdr:ext cx="405111" cy="259045"/>
    <xdr:sp macro="" textlink="">
      <xdr:nvSpPr>
        <xdr:cNvPr id="103" name="n_3mainValue有形固定資産減価償却率"/>
        <xdr:cNvSpPr txBox="1"/>
      </xdr:nvSpPr>
      <xdr:spPr>
        <a:xfrm>
          <a:off x="2324744" y="6250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49638</xdr:rowOff>
    </xdr:from>
    <xdr:ext cx="405111" cy="259045"/>
    <xdr:sp macro="" textlink="">
      <xdr:nvSpPr>
        <xdr:cNvPr id="104" name="n_4mainValue有形固定資産減価償却率"/>
        <xdr:cNvSpPr txBox="1"/>
      </xdr:nvSpPr>
      <xdr:spPr>
        <a:xfrm>
          <a:off x="1562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経</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常経費充当財源等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したことに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債務償還比率は前年度と比較して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新規施設の運営開始による物件費の増加や扶助費の増加が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影響しているものと考えられる。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大規模事業の完了年度以降までを見据えると、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公債費の増加により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将来負担額が大幅に増加することが見込まれ、債務償還比率は増加していくことが想定されるため、今後も継続して健全化に取り組んでいく。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3" name="直線コネクタ 132"/>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4"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5" name="直線コネクタ 134"/>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38"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9" name="フローチャート: 判断 138"/>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0" name="フローチャート: 判断 139"/>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1" name="フローチャート: 判断 140"/>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2" name="フローチャート: 判断 141"/>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3" name="フローチャート: 判断 142"/>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104867</xdr:rowOff>
    </xdr:from>
    <xdr:to>
      <xdr:col>76</xdr:col>
      <xdr:colOff>73025</xdr:colOff>
      <xdr:row>30</xdr:row>
      <xdr:rowOff>35017</xdr:rowOff>
    </xdr:to>
    <xdr:sp macro="" textlink="">
      <xdr:nvSpPr>
        <xdr:cNvPr id="149" name="楕円 148"/>
        <xdr:cNvSpPr/>
      </xdr:nvSpPr>
      <xdr:spPr>
        <a:xfrm>
          <a:off x="14744700" y="58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127744</xdr:rowOff>
    </xdr:from>
    <xdr:ext cx="469744" cy="259045"/>
    <xdr:sp macro="" textlink="">
      <xdr:nvSpPr>
        <xdr:cNvPr id="150" name="債務償還比率該当値テキスト"/>
        <xdr:cNvSpPr txBox="1"/>
      </xdr:nvSpPr>
      <xdr:spPr>
        <a:xfrm>
          <a:off x="14846300" y="569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66365</xdr:rowOff>
    </xdr:from>
    <xdr:to>
      <xdr:col>72</xdr:col>
      <xdr:colOff>123825</xdr:colOff>
      <xdr:row>29</xdr:row>
      <xdr:rowOff>167965</xdr:rowOff>
    </xdr:to>
    <xdr:sp macro="" textlink="">
      <xdr:nvSpPr>
        <xdr:cNvPr id="151" name="楕円 150"/>
        <xdr:cNvSpPr/>
      </xdr:nvSpPr>
      <xdr:spPr>
        <a:xfrm>
          <a:off x="14033500" y="580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117165</xdr:rowOff>
    </xdr:from>
    <xdr:to>
      <xdr:col>76</xdr:col>
      <xdr:colOff>22225</xdr:colOff>
      <xdr:row>29</xdr:row>
      <xdr:rowOff>155667</xdr:rowOff>
    </xdr:to>
    <xdr:cxnSp macro="">
      <xdr:nvCxnSpPr>
        <xdr:cNvPr id="152" name="直線コネクタ 151"/>
        <xdr:cNvCxnSpPr/>
      </xdr:nvCxnSpPr>
      <xdr:spPr>
        <a:xfrm>
          <a:off x="14084300" y="5860740"/>
          <a:ext cx="711200" cy="3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2505</xdr:rowOff>
    </xdr:from>
    <xdr:to>
      <xdr:col>68</xdr:col>
      <xdr:colOff>123825</xdr:colOff>
      <xdr:row>30</xdr:row>
      <xdr:rowOff>104105</xdr:rowOff>
    </xdr:to>
    <xdr:sp macro="" textlink="">
      <xdr:nvSpPr>
        <xdr:cNvPr id="153" name="楕円 152"/>
        <xdr:cNvSpPr/>
      </xdr:nvSpPr>
      <xdr:spPr>
        <a:xfrm>
          <a:off x="13271500" y="59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117165</xdr:rowOff>
    </xdr:from>
    <xdr:to>
      <xdr:col>72</xdr:col>
      <xdr:colOff>73025</xdr:colOff>
      <xdr:row>30</xdr:row>
      <xdr:rowOff>53305</xdr:rowOff>
    </xdr:to>
    <xdr:cxnSp macro="">
      <xdr:nvCxnSpPr>
        <xdr:cNvPr id="154" name="直線コネクタ 153"/>
        <xdr:cNvCxnSpPr/>
      </xdr:nvCxnSpPr>
      <xdr:spPr>
        <a:xfrm flipV="1">
          <a:off x="13322300" y="5860740"/>
          <a:ext cx="762000" cy="10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31411</xdr:rowOff>
    </xdr:from>
    <xdr:to>
      <xdr:col>64</xdr:col>
      <xdr:colOff>123825</xdr:colOff>
      <xdr:row>30</xdr:row>
      <xdr:rowOff>133011</xdr:rowOff>
    </xdr:to>
    <xdr:sp macro="" textlink="">
      <xdr:nvSpPr>
        <xdr:cNvPr id="155" name="楕円 154"/>
        <xdr:cNvSpPr/>
      </xdr:nvSpPr>
      <xdr:spPr>
        <a:xfrm>
          <a:off x="12509500" y="59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53305</xdr:rowOff>
    </xdr:from>
    <xdr:to>
      <xdr:col>68</xdr:col>
      <xdr:colOff>73025</xdr:colOff>
      <xdr:row>30</xdr:row>
      <xdr:rowOff>82211</xdr:rowOff>
    </xdr:to>
    <xdr:cxnSp macro="">
      <xdr:nvCxnSpPr>
        <xdr:cNvPr id="156" name="直線コネクタ 155"/>
        <xdr:cNvCxnSpPr/>
      </xdr:nvCxnSpPr>
      <xdr:spPr>
        <a:xfrm flipV="1">
          <a:off x="12560300" y="5968330"/>
          <a:ext cx="762000" cy="2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95511</xdr:rowOff>
    </xdr:from>
    <xdr:to>
      <xdr:col>60</xdr:col>
      <xdr:colOff>123825</xdr:colOff>
      <xdr:row>30</xdr:row>
      <xdr:rowOff>25661</xdr:rowOff>
    </xdr:to>
    <xdr:sp macro="" textlink="">
      <xdr:nvSpPr>
        <xdr:cNvPr id="157" name="楕円 156"/>
        <xdr:cNvSpPr/>
      </xdr:nvSpPr>
      <xdr:spPr>
        <a:xfrm>
          <a:off x="11747500" y="583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146311</xdr:rowOff>
    </xdr:from>
    <xdr:to>
      <xdr:col>64</xdr:col>
      <xdr:colOff>73025</xdr:colOff>
      <xdr:row>30</xdr:row>
      <xdr:rowOff>82211</xdr:rowOff>
    </xdr:to>
    <xdr:cxnSp macro="">
      <xdr:nvCxnSpPr>
        <xdr:cNvPr id="158" name="直線コネクタ 157"/>
        <xdr:cNvCxnSpPr/>
      </xdr:nvCxnSpPr>
      <xdr:spPr>
        <a:xfrm>
          <a:off x="11798300" y="5889886"/>
          <a:ext cx="762000" cy="10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59"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0"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1"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2"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13042</xdr:rowOff>
    </xdr:from>
    <xdr:ext cx="469744" cy="259045"/>
    <xdr:sp macro="" textlink="">
      <xdr:nvSpPr>
        <xdr:cNvPr id="163" name="n_1mainValue債務償還比率"/>
        <xdr:cNvSpPr txBox="1"/>
      </xdr:nvSpPr>
      <xdr:spPr>
        <a:xfrm>
          <a:off x="13836727" y="558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120632</xdr:rowOff>
    </xdr:from>
    <xdr:ext cx="469744" cy="259045"/>
    <xdr:sp macro="" textlink="">
      <xdr:nvSpPr>
        <xdr:cNvPr id="164" name="n_2mainValue債務償還比率"/>
        <xdr:cNvSpPr txBox="1"/>
      </xdr:nvSpPr>
      <xdr:spPr>
        <a:xfrm>
          <a:off x="13087427" y="56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149538</xdr:rowOff>
    </xdr:from>
    <xdr:ext cx="469744" cy="259045"/>
    <xdr:sp macro="" textlink="">
      <xdr:nvSpPr>
        <xdr:cNvPr id="165" name="n_3mainValue債務償還比率"/>
        <xdr:cNvSpPr txBox="1"/>
      </xdr:nvSpPr>
      <xdr:spPr>
        <a:xfrm>
          <a:off x="12325427" y="572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42188</xdr:rowOff>
    </xdr:from>
    <xdr:ext cx="469744" cy="259045"/>
    <xdr:sp macro="" textlink="">
      <xdr:nvSpPr>
        <xdr:cNvPr id="166" name="n_4mainValue債務償還比率"/>
        <xdr:cNvSpPr txBox="1"/>
      </xdr:nvSpPr>
      <xdr:spPr>
        <a:xfrm>
          <a:off x="11563427" y="561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65,537
64,589
251.41
33,916,408
32,048,848
1,646,600
16,139,349
22,131,650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58057</xdr:rowOff>
    </xdr:from>
    <xdr:to>
      <xdr:col>24</xdr:col>
      <xdr:colOff>114300</xdr:colOff>
      <xdr:row>37</xdr:row>
      <xdr:rowOff>159657</xdr:rowOff>
    </xdr:to>
    <xdr:sp macro="" textlink="">
      <xdr:nvSpPr>
        <xdr:cNvPr id="74" name="楕円 73"/>
        <xdr:cNvSpPr/>
      </xdr:nvSpPr>
      <xdr:spPr>
        <a:xfrm>
          <a:off x="45847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80934</xdr:rowOff>
    </xdr:from>
    <xdr:ext cx="405111" cy="259045"/>
    <xdr:sp macro="" textlink="">
      <xdr:nvSpPr>
        <xdr:cNvPr id="75" name="【道路】&#10;有形固定資産減価償却率該当値テキスト"/>
        <xdr:cNvSpPr txBox="1"/>
      </xdr:nvSpPr>
      <xdr:spPr>
        <a:xfrm>
          <a:off x="4673600" y="625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31931</xdr:rowOff>
    </xdr:from>
    <xdr:to>
      <xdr:col>20</xdr:col>
      <xdr:colOff>38100</xdr:colOff>
      <xdr:row>37</xdr:row>
      <xdr:rowOff>133531</xdr:rowOff>
    </xdr:to>
    <xdr:sp macro="" textlink="">
      <xdr:nvSpPr>
        <xdr:cNvPr id="76" name="楕円 75"/>
        <xdr:cNvSpPr/>
      </xdr:nvSpPr>
      <xdr:spPr>
        <a:xfrm>
          <a:off x="3746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82731</xdr:rowOff>
    </xdr:from>
    <xdr:to>
      <xdr:col>24</xdr:col>
      <xdr:colOff>63500</xdr:colOff>
      <xdr:row>37</xdr:row>
      <xdr:rowOff>108857</xdr:rowOff>
    </xdr:to>
    <xdr:cxnSp macro="">
      <xdr:nvCxnSpPr>
        <xdr:cNvPr id="77" name="直線コネクタ 76"/>
        <xdr:cNvCxnSpPr/>
      </xdr:nvCxnSpPr>
      <xdr:spPr>
        <a:xfrm>
          <a:off x="3797300" y="642638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82731</xdr:rowOff>
    </xdr:from>
    <xdr:to>
      <xdr:col>19</xdr:col>
      <xdr:colOff>177800</xdr:colOff>
      <xdr:row>37</xdr:row>
      <xdr:rowOff>166007</xdr:rowOff>
    </xdr:to>
    <xdr:cxnSp macro="">
      <xdr:nvCxnSpPr>
        <xdr:cNvPr id="79" name="直線コネクタ 78"/>
        <xdr:cNvCxnSpPr/>
      </xdr:nvCxnSpPr>
      <xdr:spPr>
        <a:xfrm flipV="1">
          <a:off x="2908300" y="6426381"/>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92347</xdr:rowOff>
    </xdr:from>
    <xdr:to>
      <xdr:col>10</xdr:col>
      <xdr:colOff>165100</xdr:colOff>
      <xdr:row>38</xdr:row>
      <xdr:rowOff>22497</xdr:rowOff>
    </xdr:to>
    <xdr:sp macro="" textlink="">
      <xdr:nvSpPr>
        <xdr:cNvPr id="80" name="楕円 79"/>
        <xdr:cNvSpPr/>
      </xdr:nvSpPr>
      <xdr:spPr>
        <a:xfrm>
          <a:off x="1968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143147</xdr:rowOff>
    </xdr:from>
    <xdr:to>
      <xdr:col>15</xdr:col>
      <xdr:colOff>50800</xdr:colOff>
      <xdr:row>37</xdr:row>
      <xdr:rowOff>166007</xdr:rowOff>
    </xdr:to>
    <xdr:cxnSp macro="">
      <xdr:nvCxnSpPr>
        <xdr:cNvPr id="81" name="直線コネクタ 80"/>
        <xdr:cNvCxnSpPr/>
      </xdr:nvCxnSpPr>
      <xdr:spPr>
        <a:xfrm>
          <a:off x="2019300" y="64867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134801</xdr:rowOff>
    </xdr:from>
    <xdr:to>
      <xdr:col>6</xdr:col>
      <xdr:colOff>38100</xdr:colOff>
      <xdr:row>37</xdr:row>
      <xdr:rowOff>64951</xdr:rowOff>
    </xdr:to>
    <xdr:sp macro="" textlink="">
      <xdr:nvSpPr>
        <xdr:cNvPr id="82" name="楕円 81"/>
        <xdr:cNvSpPr/>
      </xdr:nvSpPr>
      <xdr:spPr>
        <a:xfrm>
          <a:off x="1079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14151</xdr:rowOff>
    </xdr:from>
    <xdr:to>
      <xdr:col>10</xdr:col>
      <xdr:colOff>114300</xdr:colOff>
      <xdr:row>37</xdr:row>
      <xdr:rowOff>143147</xdr:rowOff>
    </xdr:to>
    <xdr:cxnSp macro="">
      <xdr:nvCxnSpPr>
        <xdr:cNvPr id="83" name="直線コネクタ 82"/>
        <xdr:cNvCxnSpPr/>
      </xdr:nvCxnSpPr>
      <xdr:spPr>
        <a:xfrm>
          <a:off x="1130300" y="6357801"/>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4"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5"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150058</xdr:rowOff>
    </xdr:from>
    <xdr:ext cx="405111" cy="259045"/>
    <xdr:sp macro="" textlink="">
      <xdr:nvSpPr>
        <xdr:cNvPr id="88" name="n_1mainValue【道路】&#10;有形固定資産減価償却率"/>
        <xdr:cNvSpPr txBox="1"/>
      </xdr:nvSpPr>
      <xdr:spPr>
        <a:xfrm>
          <a:off x="3582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61884</xdr:rowOff>
    </xdr:from>
    <xdr:ext cx="405111" cy="259045"/>
    <xdr:sp macro="" textlink="">
      <xdr:nvSpPr>
        <xdr:cNvPr id="89" name="n_2mainValue【道路】&#10;有形固定資産減価償却率"/>
        <xdr:cNvSpPr txBox="1"/>
      </xdr:nvSpPr>
      <xdr:spPr>
        <a:xfrm>
          <a:off x="2705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39024</xdr:rowOff>
    </xdr:from>
    <xdr:ext cx="405111" cy="259045"/>
    <xdr:sp macro="" textlink="">
      <xdr:nvSpPr>
        <xdr:cNvPr id="90" name="n_3mainValue【道路】&#10;有形固定資産減価償却率"/>
        <xdr:cNvSpPr txBox="1"/>
      </xdr:nvSpPr>
      <xdr:spPr>
        <a:xfrm>
          <a:off x="1816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91" name="n_4mainValue【道路】&#10;有形固定資産減価償却率"/>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77712</xdr:rowOff>
    </xdr:from>
    <xdr:to>
      <xdr:col>55</xdr:col>
      <xdr:colOff>50800</xdr:colOff>
      <xdr:row>41</xdr:row>
      <xdr:rowOff>7862</xdr:rowOff>
    </xdr:to>
    <xdr:sp macro="" textlink="">
      <xdr:nvSpPr>
        <xdr:cNvPr id="131" name="楕円 130"/>
        <xdr:cNvSpPr/>
      </xdr:nvSpPr>
      <xdr:spPr>
        <a:xfrm>
          <a:off x="10426700" y="69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56139</xdr:rowOff>
    </xdr:from>
    <xdr:ext cx="469744" cy="259045"/>
    <xdr:sp macro="" textlink="">
      <xdr:nvSpPr>
        <xdr:cNvPr id="132" name="【道路】&#10;一人当たり延長該当値テキスト"/>
        <xdr:cNvSpPr txBox="1"/>
      </xdr:nvSpPr>
      <xdr:spPr>
        <a:xfrm>
          <a:off x="10515600" y="691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79464</xdr:rowOff>
    </xdr:from>
    <xdr:to>
      <xdr:col>50</xdr:col>
      <xdr:colOff>165100</xdr:colOff>
      <xdr:row>41</xdr:row>
      <xdr:rowOff>9614</xdr:rowOff>
    </xdr:to>
    <xdr:sp macro="" textlink="">
      <xdr:nvSpPr>
        <xdr:cNvPr id="133" name="楕円 132"/>
        <xdr:cNvSpPr/>
      </xdr:nvSpPr>
      <xdr:spPr>
        <a:xfrm>
          <a:off x="9588500" y="69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128512</xdr:rowOff>
    </xdr:from>
    <xdr:to>
      <xdr:col>55</xdr:col>
      <xdr:colOff>0</xdr:colOff>
      <xdr:row>40</xdr:row>
      <xdr:rowOff>130264</xdr:rowOff>
    </xdr:to>
    <xdr:cxnSp macro="">
      <xdr:nvCxnSpPr>
        <xdr:cNvPr id="134" name="直線コネクタ 133"/>
        <xdr:cNvCxnSpPr/>
      </xdr:nvCxnSpPr>
      <xdr:spPr>
        <a:xfrm flipV="1">
          <a:off x="9639300" y="6986512"/>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81635</xdr:rowOff>
    </xdr:from>
    <xdr:to>
      <xdr:col>46</xdr:col>
      <xdr:colOff>38100</xdr:colOff>
      <xdr:row>41</xdr:row>
      <xdr:rowOff>11785</xdr:rowOff>
    </xdr:to>
    <xdr:sp macro="" textlink="">
      <xdr:nvSpPr>
        <xdr:cNvPr id="135" name="楕円 134"/>
        <xdr:cNvSpPr/>
      </xdr:nvSpPr>
      <xdr:spPr>
        <a:xfrm>
          <a:off x="8699500" y="69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130264</xdr:rowOff>
    </xdr:from>
    <xdr:to>
      <xdr:col>50</xdr:col>
      <xdr:colOff>114300</xdr:colOff>
      <xdr:row>40</xdr:row>
      <xdr:rowOff>132435</xdr:rowOff>
    </xdr:to>
    <xdr:cxnSp macro="">
      <xdr:nvCxnSpPr>
        <xdr:cNvPr id="136" name="直線コネクタ 135"/>
        <xdr:cNvCxnSpPr/>
      </xdr:nvCxnSpPr>
      <xdr:spPr>
        <a:xfrm flipV="1">
          <a:off x="8750300" y="6988264"/>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84493</xdr:rowOff>
    </xdr:from>
    <xdr:to>
      <xdr:col>41</xdr:col>
      <xdr:colOff>101600</xdr:colOff>
      <xdr:row>41</xdr:row>
      <xdr:rowOff>14643</xdr:rowOff>
    </xdr:to>
    <xdr:sp macro="" textlink="">
      <xdr:nvSpPr>
        <xdr:cNvPr id="137" name="楕円 136"/>
        <xdr:cNvSpPr/>
      </xdr:nvSpPr>
      <xdr:spPr>
        <a:xfrm>
          <a:off x="7810500" y="694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132435</xdr:rowOff>
    </xdr:from>
    <xdr:to>
      <xdr:col>45</xdr:col>
      <xdr:colOff>177800</xdr:colOff>
      <xdr:row>40</xdr:row>
      <xdr:rowOff>135293</xdr:rowOff>
    </xdr:to>
    <xdr:cxnSp macro="">
      <xdr:nvCxnSpPr>
        <xdr:cNvPr id="138" name="直線コネクタ 137"/>
        <xdr:cNvCxnSpPr/>
      </xdr:nvCxnSpPr>
      <xdr:spPr>
        <a:xfrm flipV="1">
          <a:off x="7861300" y="699043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18428</xdr:rowOff>
    </xdr:from>
    <xdr:to>
      <xdr:col>36</xdr:col>
      <xdr:colOff>165100</xdr:colOff>
      <xdr:row>40</xdr:row>
      <xdr:rowOff>120028</xdr:rowOff>
    </xdr:to>
    <xdr:sp macro="" textlink="">
      <xdr:nvSpPr>
        <xdr:cNvPr id="139" name="楕円 138"/>
        <xdr:cNvSpPr/>
      </xdr:nvSpPr>
      <xdr:spPr>
        <a:xfrm>
          <a:off x="6921500" y="68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69228</xdr:rowOff>
    </xdr:from>
    <xdr:to>
      <xdr:col>41</xdr:col>
      <xdr:colOff>50800</xdr:colOff>
      <xdr:row>40</xdr:row>
      <xdr:rowOff>135293</xdr:rowOff>
    </xdr:to>
    <xdr:cxnSp macro="">
      <xdr:nvCxnSpPr>
        <xdr:cNvPr id="140" name="直線コネクタ 139"/>
        <xdr:cNvCxnSpPr/>
      </xdr:nvCxnSpPr>
      <xdr:spPr>
        <a:xfrm>
          <a:off x="6972300" y="6927228"/>
          <a:ext cx="8890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41"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43"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157713</xdr:rowOff>
    </xdr:from>
    <xdr:ext cx="469744" cy="259045"/>
    <xdr:sp macro="" textlink="">
      <xdr:nvSpPr>
        <xdr:cNvPr id="144" name="n_4aveValue【道路】&#10;一人当たり延長"/>
        <xdr:cNvSpPr txBox="1"/>
      </xdr:nvSpPr>
      <xdr:spPr>
        <a:xfrm>
          <a:off x="6737427" y="70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741</xdr:rowOff>
    </xdr:from>
    <xdr:ext cx="469744" cy="259045"/>
    <xdr:sp macro="" textlink="">
      <xdr:nvSpPr>
        <xdr:cNvPr id="145" name="n_1mainValue【道路】&#10;一人当たり延長"/>
        <xdr:cNvSpPr txBox="1"/>
      </xdr:nvSpPr>
      <xdr:spPr>
        <a:xfrm>
          <a:off x="9391727" y="703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2912</xdr:rowOff>
    </xdr:from>
    <xdr:ext cx="469744" cy="259045"/>
    <xdr:sp macro="" textlink="">
      <xdr:nvSpPr>
        <xdr:cNvPr id="146" name="n_2mainValue【道路】&#10;一人当たり延長"/>
        <xdr:cNvSpPr txBox="1"/>
      </xdr:nvSpPr>
      <xdr:spPr>
        <a:xfrm>
          <a:off x="8515427" y="703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5770</xdr:rowOff>
    </xdr:from>
    <xdr:ext cx="469744" cy="259045"/>
    <xdr:sp macro="" textlink="">
      <xdr:nvSpPr>
        <xdr:cNvPr id="147" name="n_3mainValue【道路】&#10;一人当たり延長"/>
        <xdr:cNvSpPr txBox="1"/>
      </xdr:nvSpPr>
      <xdr:spPr>
        <a:xfrm>
          <a:off x="7626427" y="703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136555</xdr:rowOff>
    </xdr:from>
    <xdr:ext cx="469744" cy="259045"/>
    <xdr:sp macro="" textlink="">
      <xdr:nvSpPr>
        <xdr:cNvPr id="148" name="n_4mainValue【道路】&#10;一人当たり延長"/>
        <xdr:cNvSpPr txBox="1"/>
      </xdr:nvSpPr>
      <xdr:spPr>
        <a:xfrm>
          <a:off x="6737427" y="665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9"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125549</xdr:rowOff>
    </xdr:from>
    <xdr:to>
      <xdr:col>24</xdr:col>
      <xdr:colOff>114300</xdr:colOff>
      <xdr:row>62</xdr:row>
      <xdr:rowOff>55699</xdr:rowOff>
    </xdr:to>
    <xdr:sp macro="" textlink="">
      <xdr:nvSpPr>
        <xdr:cNvPr id="190" name="楕円 189"/>
        <xdr:cNvSpPr/>
      </xdr:nvSpPr>
      <xdr:spPr>
        <a:xfrm>
          <a:off x="45847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103976</xdr:rowOff>
    </xdr:from>
    <xdr:ext cx="405111" cy="259045"/>
    <xdr:sp macro="" textlink="">
      <xdr:nvSpPr>
        <xdr:cNvPr id="191" name="【橋りょう・トンネル】&#10;有形固定資産減価償却率該当値テキスト"/>
        <xdr:cNvSpPr txBox="1"/>
      </xdr:nvSpPr>
      <xdr:spPr>
        <a:xfrm>
          <a:off x="4673600"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109220</xdr:rowOff>
    </xdr:from>
    <xdr:to>
      <xdr:col>20</xdr:col>
      <xdr:colOff>38100</xdr:colOff>
      <xdr:row>62</xdr:row>
      <xdr:rowOff>39370</xdr:rowOff>
    </xdr:to>
    <xdr:sp macro="" textlink="">
      <xdr:nvSpPr>
        <xdr:cNvPr id="192" name="楕円 191"/>
        <xdr:cNvSpPr/>
      </xdr:nvSpPr>
      <xdr:spPr>
        <a:xfrm>
          <a:off x="3746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160020</xdr:rowOff>
    </xdr:from>
    <xdr:to>
      <xdr:col>24</xdr:col>
      <xdr:colOff>63500</xdr:colOff>
      <xdr:row>62</xdr:row>
      <xdr:rowOff>4899</xdr:rowOff>
    </xdr:to>
    <xdr:cxnSp macro="">
      <xdr:nvCxnSpPr>
        <xdr:cNvPr id="193" name="直線コネクタ 192"/>
        <xdr:cNvCxnSpPr/>
      </xdr:nvCxnSpPr>
      <xdr:spPr>
        <a:xfrm>
          <a:off x="3797300" y="1061847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91259</xdr:rowOff>
    </xdr:from>
    <xdr:to>
      <xdr:col>15</xdr:col>
      <xdr:colOff>101600</xdr:colOff>
      <xdr:row>62</xdr:row>
      <xdr:rowOff>21409</xdr:rowOff>
    </xdr:to>
    <xdr:sp macro="" textlink="">
      <xdr:nvSpPr>
        <xdr:cNvPr id="194" name="楕円 193"/>
        <xdr:cNvSpPr/>
      </xdr:nvSpPr>
      <xdr:spPr>
        <a:xfrm>
          <a:off x="2857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142059</xdr:rowOff>
    </xdr:from>
    <xdr:to>
      <xdr:col>19</xdr:col>
      <xdr:colOff>177800</xdr:colOff>
      <xdr:row>61</xdr:row>
      <xdr:rowOff>160020</xdr:rowOff>
    </xdr:to>
    <xdr:cxnSp macro="">
      <xdr:nvCxnSpPr>
        <xdr:cNvPr id="195" name="直線コネクタ 194"/>
        <xdr:cNvCxnSpPr/>
      </xdr:nvCxnSpPr>
      <xdr:spPr>
        <a:xfrm>
          <a:off x="2908300" y="1060050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81462</xdr:rowOff>
    </xdr:from>
    <xdr:to>
      <xdr:col>10</xdr:col>
      <xdr:colOff>165100</xdr:colOff>
      <xdr:row>62</xdr:row>
      <xdr:rowOff>11612</xdr:rowOff>
    </xdr:to>
    <xdr:sp macro="" textlink="">
      <xdr:nvSpPr>
        <xdr:cNvPr id="196" name="楕円 195"/>
        <xdr:cNvSpPr/>
      </xdr:nvSpPr>
      <xdr:spPr>
        <a:xfrm>
          <a:off x="1968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132262</xdr:rowOff>
    </xdr:from>
    <xdr:to>
      <xdr:col>15</xdr:col>
      <xdr:colOff>50800</xdr:colOff>
      <xdr:row>61</xdr:row>
      <xdr:rowOff>142059</xdr:rowOff>
    </xdr:to>
    <xdr:cxnSp macro="">
      <xdr:nvCxnSpPr>
        <xdr:cNvPr id="197" name="直線コネクタ 196"/>
        <xdr:cNvCxnSpPr/>
      </xdr:nvCxnSpPr>
      <xdr:spPr>
        <a:xfrm>
          <a:off x="2019300" y="1059071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65133</xdr:rowOff>
    </xdr:from>
    <xdr:to>
      <xdr:col>6</xdr:col>
      <xdr:colOff>38100</xdr:colOff>
      <xdr:row>61</xdr:row>
      <xdr:rowOff>166733</xdr:rowOff>
    </xdr:to>
    <xdr:sp macro="" textlink="">
      <xdr:nvSpPr>
        <xdr:cNvPr id="198" name="楕円 197"/>
        <xdr:cNvSpPr/>
      </xdr:nvSpPr>
      <xdr:spPr>
        <a:xfrm>
          <a:off x="1079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115933</xdr:rowOff>
    </xdr:from>
    <xdr:to>
      <xdr:col>10</xdr:col>
      <xdr:colOff>114300</xdr:colOff>
      <xdr:row>61</xdr:row>
      <xdr:rowOff>132262</xdr:rowOff>
    </xdr:to>
    <xdr:cxnSp macro="">
      <xdr:nvCxnSpPr>
        <xdr:cNvPr id="199" name="直線コネクタ 198"/>
        <xdr:cNvCxnSpPr/>
      </xdr:nvCxnSpPr>
      <xdr:spPr>
        <a:xfrm>
          <a:off x="1130300" y="1057438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200" name="n_1ave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201" name="n_2aveValue【橋りょう・トンネル】&#10;有形固定資産減価償却率"/>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3"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30497</xdr:rowOff>
    </xdr:from>
    <xdr:ext cx="405111" cy="259045"/>
    <xdr:sp macro="" textlink="">
      <xdr:nvSpPr>
        <xdr:cNvPr id="204" name="n_1mainValue【橋りょう・トンネル】&#10;有形固定資産減価償却率"/>
        <xdr:cNvSpPr txBox="1"/>
      </xdr:nvSpPr>
      <xdr:spPr>
        <a:xfrm>
          <a:off x="3582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12536</xdr:rowOff>
    </xdr:from>
    <xdr:ext cx="405111" cy="259045"/>
    <xdr:sp macro="" textlink="">
      <xdr:nvSpPr>
        <xdr:cNvPr id="205" name="n_2mainValue【橋りょう・トンネル】&#10;有形固定資産減価償却率"/>
        <xdr:cNvSpPr txBox="1"/>
      </xdr:nvSpPr>
      <xdr:spPr>
        <a:xfrm>
          <a:off x="2705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2739</xdr:rowOff>
    </xdr:from>
    <xdr:ext cx="405111" cy="259045"/>
    <xdr:sp macro="" textlink="">
      <xdr:nvSpPr>
        <xdr:cNvPr id="206" name="n_3mainValue【橋りょう・トンネル】&#10;有形固定資産減価償却率"/>
        <xdr:cNvSpPr txBox="1"/>
      </xdr:nvSpPr>
      <xdr:spPr>
        <a:xfrm>
          <a:off x="1816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157860</xdr:rowOff>
    </xdr:from>
    <xdr:ext cx="405111" cy="259045"/>
    <xdr:sp macro="" textlink="">
      <xdr:nvSpPr>
        <xdr:cNvPr id="207" name="n_4mainValue【橋りょう・トンネル】&#10;有形固定資産減価償却率"/>
        <xdr:cNvSpPr txBox="1"/>
      </xdr:nvSpPr>
      <xdr:spPr>
        <a:xfrm>
          <a:off x="927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36" name="【橋りょう・トンネル】&#10;一人当たり有形固定資産（償却資産）額平均値テキスト"/>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119415</xdr:rowOff>
    </xdr:from>
    <xdr:to>
      <xdr:col>55</xdr:col>
      <xdr:colOff>50800</xdr:colOff>
      <xdr:row>63</xdr:row>
      <xdr:rowOff>49565</xdr:rowOff>
    </xdr:to>
    <xdr:sp macro="" textlink="">
      <xdr:nvSpPr>
        <xdr:cNvPr id="247" name="楕円 246"/>
        <xdr:cNvSpPr/>
      </xdr:nvSpPr>
      <xdr:spPr>
        <a:xfrm>
          <a:off x="10426700" y="107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142292</xdr:rowOff>
    </xdr:from>
    <xdr:ext cx="599010" cy="259045"/>
    <xdr:sp macro="" textlink="">
      <xdr:nvSpPr>
        <xdr:cNvPr id="248" name="【橋りょう・トンネル】&#10;一人当たり有形固定資産（償却資産）額該当値テキスト"/>
        <xdr:cNvSpPr txBox="1"/>
      </xdr:nvSpPr>
      <xdr:spPr>
        <a:xfrm>
          <a:off x="10515600" y="1060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121583</xdr:rowOff>
    </xdr:from>
    <xdr:to>
      <xdr:col>50</xdr:col>
      <xdr:colOff>165100</xdr:colOff>
      <xdr:row>63</xdr:row>
      <xdr:rowOff>51733</xdr:rowOff>
    </xdr:to>
    <xdr:sp macro="" textlink="">
      <xdr:nvSpPr>
        <xdr:cNvPr id="249" name="楕円 248"/>
        <xdr:cNvSpPr/>
      </xdr:nvSpPr>
      <xdr:spPr>
        <a:xfrm>
          <a:off x="9588500" y="1075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170215</xdr:rowOff>
    </xdr:from>
    <xdr:to>
      <xdr:col>55</xdr:col>
      <xdr:colOff>0</xdr:colOff>
      <xdr:row>63</xdr:row>
      <xdr:rowOff>933</xdr:rowOff>
    </xdr:to>
    <xdr:cxnSp macro="">
      <xdr:nvCxnSpPr>
        <xdr:cNvPr id="250" name="直線コネクタ 249"/>
        <xdr:cNvCxnSpPr/>
      </xdr:nvCxnSpPr>
      <xdr:spPr>
        <a:xfrm flipV="1">
          <a:off x="9639300" y="10800115"/>
          <a:ext cx="8382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131600</xdr:rowOff>
    </xdr:from>
    <xdr:to>
      <xdr:col>46</xdr:col>
      <xdr:colOff>38100</xdr:colOff>
      <xdr:row>63</xdr:row>
      <xdr:rowOff>61750</xdr:rowOff>
    </xdr:to>
    <xdr:sp macro="" textlink="">
      <xdr:nvSpPr>
        <xdr:cNvPr id="251" name="楕円 250"/>
        <xdr:cNvSpPr/>
      </xdr:nvSpPr>
      <xdr:spPr>
        <a:xfrm>
          <a:off x="8699500" y="107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933</xdr:rowOff>
    </xdr:from>
    <xdr:to>
      <xdr:col>50</xdr:col>
      <xdr:colOff>114300</xdr:colOff>
      <xdr:row>63</xdr:row>
      <xdr:rowOff>10950</xdr:rowOff>
    </xdr:to>
    <xdr:cxnSp macro="">
      <xdr:nvCxnSpPr>
        <xdr:cNvPr id="252" name="直線コネクタ 251"/>
        <xdr:cNvCxnSpPr/>
      </xdr:nvCxnSpPr>
      <xdr:spPr>
        <a:xfrm flipV="1">
          <a:off x="8750300" y="10802283"/>
          <a:ext cx="889000" cy="1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134858</xdr:rowOff>
    </xdr:from>
    <xdr:to>
      <xdr:col>41</xdr:col>
      <xdr:colOff>101600</xdr:colOff>
      <xdr:row>63</xdr:row>
      <xdr:rowOff>65008</xdr:rowOff>
    </xdr:to>
    <xdr:sp macro="" textlink="">
      <xdr:nvSpPr>
        <xdr:cNvPr id="253" name="楕円 252"/>
        <xdr:cNvSpPr/>
      </xdr:nvSpPr>
      <xdr:spPr>
        <a:xfrm>
          <a:off x="7810500" y="107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10950</xdr:rowOff>
    </xdr:from>
    <xdr:to>
      <xdr:col>45</xdr:col>
      <xdr:colOff>177800</xdr:colOff>
      <xdr:row>63</xdr:row>
      <xdr:rowOff>14208</xdr:rowOff>
    </xdr:to>
    <xdr:cxnSp macro="">
      <xdr:nvCxnSpPr>
        <xdr:cNvPr id="254" name="直線コネクタ 253"/>
        <xdr:cNvCxnSpPr/>
      </xdr:nvCxnSpPr>
      <xdr:spPr>
        <a:xfrm flipV="1">
          <a:off x="7861300" y="10812300"/>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136718</xdr:rowOff>
    </xdr:from>
    <xdr:to>
      <xdr:col>36</xdr:col>
      <xdr:colOff>165100</xdr:colOff>
      <xdr:row>63</xdr:row>
      <xdr:rowOff>66868</xdr:rowOff>
    </xdr:to>
    <xdr:sp macro="" textlink="">
      <xdr:nvSpPr>
        <xdr:cNvPr id="255" name="楕円 254"/>
        <xdr:cNvSpPr/>
      </xdr:nvSpPr>
      <xdr:spPr>
        <a:xfrm>
          <a:off x="6921500" y="1076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14208</xdr:rowOff>
    </xdr:from>
    <xdr:to>
      <xdr:col>41</xdr:col>
      <xdr:colOff>50800</xdr:colOff>
      <xdr:row>63</xdr:row>
      <xdr:rowOff>16068</xdr:rowOff>
    </xdr:to>
    <xdr:cxnSp macro="">
      <xdr:nvCxnSpPr>
        <xdr:cNvPr id="256" name="直線コネクタ 255"/>
        <xdr:cNvCxnSpPr/>
      </xdr:nvCxnSpPr>
      <xdr:spPr>
        <a:xfrm flipV="1">
          <a:off x="6972300" y="10815558"/>
          <a:ext cx="8890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153519</xdr:rowOff>
    </xdr:from>
    <xdr:ext cx="599010" cy="259045"/>
    <xdr:sp macro="" textlink="">
      <xdr:nvSpPr>
        <xdr:cNvPr id="257" name="n_1aveValue【橋りょう・トンネル】&#10;一人当たり有形固定資産（償却資産）額"/>
        <xdr:cNvSpPr txBox="1"/>
      </xdr:nvSpPr>
      <xdr:spPr>
        <a:xfrm>
          <a:off x="9327095" y="10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154958</xdr:rowOff>
    </xdr:from>
    <xdr:ext cx="599010" cy="259045"/>
    <xdr:sp macro="" textlink="">
      <xdr:nvSpPr>
        <xdr:cNvPr id="258" name="n_2aveValue【橋りょう・トンネル】&#10;一人当たり有形固定資産（償却資産）額"/>
        <xdr:cNvSpPr txBox="1"/>
      </xdr:nvSpPr>
      <xdr:spPr>
        <a:xfrm>
          <a:off x="84507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155531</xdr:rowOff>
    </xdr:from>
    <xdr:ext cx="599010" cy="259045"/>
    <xdr:sp macro="" textlink="">
      <xdr:nvSpPr>
        <xdr:cNvPr id="259" name="n_3aveValue【橋りょう・トンネル】&#10;一人当たり有形固定資産（償却資産）額"/>
        <xdr:cNvSpPr txBox="1"/>
      </xdr:nvSpPr>
      <xdr:spPr>
        <a:xfrm>
          <a:off x="7561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146838</xdr:rowOff>
    </xdr:from>
    <xdr:ext cx="599010" cy="259045"/>
    <xdr:sp macro="" textlink="">
      <xdr:nvSpPr>
        <xdr:cNvPr id="260" name="n_4aveValue【橋りょう・トンネル】&#10;一人当たり有形固定資産（償却資産）額"/>
        <xdr:cNvSpPr txBox="1"/>
      </xdr:nvSpPr>
      <xdr:spPr>
        <a:xfrm>
          <a:off x="6672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68260</xdr:rowOff>
    </xdr:from>
    <xdr:ext cx="599010" cy="259045"/>
    <xdr:sp macro="" textlink="">
      <xdr:nvSpPr>
        <xdr:cNvPr id="261" name="n_1mainValue【橋りょう・トンネル】&#10;一人当たり有形固定資産（償却資産）額"/>
        <xdr:cNvSpPr txBox="1"/>
      </xdr:nvSpPr>
      <xdr:spPr>
        <a:xfrm>
          <a:off x="9327095" y="1052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78277</xdr:rowOff>
    </xdr:from>
    <xdr:ext cx="599010" cy="259045"/>
    <xdr:sp macro="" textlink="">
      <xdr:nvSpPr>
        <xdr:cNvPr id="262" name="n_2mainValue【橋りょう・トンネル】&#10;一人当たり有形固定資産（償却資産）額"/>
        <xdr:cNvSpPr txBox="1"/>
      </xdr:nvSpPr>
      <xdr:spPr>
        <a:xfrm>
          <a:off x="8450795" y="1053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81535</xdr:rowOff>
    </xdr:from>
    <xdr:ext cx="599010" cy="259045"/>
    <xdr:sp macro="" textlink="">
      <xdr:nvSpPr>
        <xdr:cNvPr id="263" name="n_3mainValue【橋りょう・トンネル】&#10;一人当たり有形固定資産（償却資産）額"/>
        <xdr:cNvSpPr txBox="1"/>
      </xdr:nvSpPr>
      <xdr:spPr>
        <a:xfrm>
          <a:off x="7561795" y="1053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83395</xdr:rowOff>
    </xdr:from>
    <xdr:ext cx="599010" cy="259045"/>
    <xdr:sp macro="" textlink="">
      <xdr:nvSpPr>
        <xdr:cNvPr id="264" name="n_4mainValue【橋りょう・トンネル】&#10;一人当たり有形固定資産（償却資産）額"/>
        <xdr:cNvSpPr txBox="1"/>
      </xdr:nvSpPr>
      <xdr:spPr>
        <a:xfrm>
          <a:off x="6672795" y="1054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65405</xdr:rowOff>
    </xdr:from>
    <xdr:to>
      <xdr:col>24</xdr:col>
      <xdr:colOff>114300</xdr:colOff>
      <xdr:row>83</xdr:row>
      <xdr:rowOff>167005</xdr:rowOff>
    </xdr:to>
    <xdr:sp macro="" textlink="">
      <xdr:nvSpPr>
        <xdr:cNvPr id="305" name="楕円 304"/>
        <xdr:cNvSpPr/>
      </xdr:nvSpPr>
      <xdr:spPr>
        <a:xfrm>
          <a:off x="45847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43832</xdr:rowOff>
    </xdr:from>
    <xdr:ext cx="405111" cy="259045"/>
    <xdr:sp macro="" textlink="">
      <xdr:nvSpPr>
        <xdr:cNvPr id="306" name="【公営住宅】&#10;有形固定資産減価償却率該当値テキスト"/>
        <xdr:cNvSpPr txBox="1"/>
      </xdr:nvSpPr>
      <xdr:spPr>
        <a:xfrm>
          <a:off x="4673600"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27305</xdr:rowOff>
    </xdr:from>
    <xdr:to>
      <xdr:col>20</xdr:col>
      <xdr:colOff>38100</xdr:colOff>
      <xdr:row>83</xdr:row>
      <xdr:rowOff>128905</xdr:rowOff>
    </xdr:to>
    <xdr:sp macro="" textlink="">
      <xdr:nvSpPr>
        <xdr:cNvPr id="307" name="楕円 306"/>
        <xdr:cNvSpPr/>
      </xdr:nvSpPr>
      <xdr:spPr>
        <a:xfrm>
          <a:off x="3746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78105</xdr:rowOff>
    </xdr:from>
    <xdr:to>
      <xdr:col>24</xdr:col>
      <xdr:colOff>63500</xdr:colOff>
      <xdr:row>83</xdr:row>
      <xdr:rowOff>116205</xdr:rowOff>
    </xdr:to>
    <xdr:cxnSp macro="">
      <xdr:nvCxnSpPr>
        <xdr:cNvPr id="308" name="直線コネクタ 307"/>
        <xdr:cNvCxnSpPr/>
      </xdr:nvCxnSpPr>
      <xdr:spPr>
        <a:xfrm>
          <a:off x="3797300" y="143084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309" name="楕円 308"/>
        <xdr:cNvSpPr/>
      </xdr:nvSpPr>
      <xdr:spPr>
        <a:xfrm>
          <a:off x="2857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78105</xdr:rowOff>
    </xdr:to>
    <xdr:cxnSp macro="">
      <xdr:nvCxnSpPr>
        <xdr:cNvPr id="310" name="直線コネクタ 309"/>
        <xdr:cNvCxnSpPr/>
      </xdr:nvCxnSpPr>
      <xdr:spPr>
        <a:xfrm>
          <a:off x="2908300" y="142798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139700</xdr:rowOff>
    </xdr:from>
    <xdr:to>
      <xdr:col>10</xdr:col>
      <xdr:colOff>165100</xdr:colOff>
      <xdr:row>83</xdr:row>
      <xdr:rowOff>69850</xdr:rowOff>
    </xdr:to>
    <xdr:sp macro="" textlink="">
      <xdr:nvSpPr>
        <xdr:cNvPr id="311" name="楕円 310"/>
        <xdr:cNvSpPr/>
      </xdr:nvSpPr>
      <xdr:spPr>
        <a:xfrm>
          <a:off x="1968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19050</xdr:rowOff>
    </xdr:from>
    <xdr:to>
      <xdr:col>15</xdr:col>
      <xdr:colOff>50800</xdr:colOff>
      <xdr:row>83</xdr:row>
      <xdr:rowOff>49530</xdr:rowOff>
    </xdr:to>
    <xdr:cxnSp macro="">
      <xdr:nvCxnSpPr>
        <xdr:cNvPr id="312" name="直線コネクタ 311"/>
        <xdr:cNvCxnSpPr/>
      </xdr:nvCxnSpPr>
      <xdr:spPr>
        <a:xfrm>
          <a:off x="2019300" y="14249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105411</xdr:rowOff>
    </xdr:from>
    <xdr:to>
      <xdr:col>6</xdr:col>
      <xdr:colOff>38100</xdr:colOff>
      <xdr:row>83</xdr:row>
      <xdr:rowOff>35561</xdr:rowOff>
    </xdr:to>
    <xdr:sp macro="" textlink="">
      <xdr:nvSpPr>
        <xdr:cNvPr id="313" name="楕円 312"/>
        <xdr:cNvSpPr/>
      </xdr:nvSpPr>
      <xdr:spPr>
        <a:xfrm>
          <a:off x="1079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156211</xdr:rowOff>
    </xdr:from>
    <xdr:to>
      <xdr:col>10</xdr:col>
      <xdr:colOff>114300</xdr:colOff>
      <xdr:row>83</xdr:row>
      <xdr:rowOff>19050</xdr:rowOff>
    </xdr:to>
    <xdr:cxnSp macro="">
      <xdr:nvCxnSpPr>
        <xdr:cNvPr id="314" name="直線コネクタ 313"/>
        <xdr:cNvCxnSpPr/>
      </xdr:nvCxnSpPr>
      <xdr:spPr>
        <a:xfrm>
          <a:off x="1130300" y="142151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16" name="n_2ave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17"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18" name="n_4aveValue【公営住宅】&#10;有形固定資産減価償却率"/>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120032</xdr:rowOff>
    </xdr:from>
    <xdr:ext cx="405111" cy="259045"/>
    <xdr:sp macro="" textlink="">
      <xdr:nvSpPr>
        <xdr:cNvPr id="319" name="n_1mainValue【公営住宅】&#10;有形固定資産減価償却率"/>
        <xdr:cNvSpPr txBox="1"/>
      </xdr:nvSpPr>
      <xdr:spPr>
        <a:xfrm>
          <a:off x="35820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20" name="n_2mainValue【公営住宅】&#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60977</xdr:rowOff>
    </xdr:from>
    <xdr:ext cx="405111" cy="259045"/>
    <xdr:sp macro="" textlink="">
      <xdr:nvSpPr>
        <xdr:cNvPr id="321" name="n_3mainValue【公営住宅】&#10;有形固定資産減価償却率"/>
        <xdr:cNvSpPr txBox="1"/>
      </xdr:nvSpPr>
      <xdr:spPr>
        <a:xfrm>
          <a:off x="1816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26688</xdr:rowOff>
    </xdr:from>
    <xdr:ext cx="405111" cy="259045"/>
    <xdr:sp macro="" textlink="">
      <xdr:nvSpPr>
        <xdr:cNvPr id="322" name="n_4mainValue【公営住宅】&#10;有形固定資産減価償却率"/>
        <xdr:cNvSpPr txBox="1"/>
      </xdr:nvSpPr>
      <xdr:spPr>
        <a:xfrm>
          <a:off x="927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51" name="【公営住宅】&#10;一人当たり面積平均値テキスト"/>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4063</xdr:rowOff>
    </xdr:from>
    <xdr:to>
      <xdr:col>55</xdr:col>
      <xdr:colOff>50800</xdr:colOff>
      <xdr:row>80</xdr:row>
      <xdr:rowOff>105663</xdr:rowOff>
    </xdr:to>
    <xdr:sp macro="" textlink="">
      <xdr:nvSpPr>
        <xdr:cNvPr id="362" name="楕円 361"/>
        <xdr:cNvSpPr/>
      </xdr:nvSpPr>
      <xdr:spPr>
        <a:xfrm>
          <a:off x="10426700" y="1372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26940</xdr:rowOff>
    </xdr:from>
    <xdr:ext cx="469744" cy="259045"/>
    <xdr:sp macro="" textlink="">
      <xdr:nvSpPr>
        <xdr:cNvPr id="363" name="【公営住宅】&#10;一人当たり面積該当値テキスト"/>
        <xdr:cNvSpPr txBox="1"/>
      </xdr:nvSpPr>
      <xdr:spPr>
        <a:xfrm>
          <a:off x="10515600" y="1357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170180</xdr:rowOff>
    </xdr:from>
    <xdr:to>
      <xdr:col>50</xdr:col>
      <xdr:colOff>165100</xdr:colOff>
      <xdr:row>80</xdr:row>
      <xdr:rowOff>100330</xdr:rowOff>
    </xdr:to>
    <xdr:sp macro="" textlink="">
      <xdr:nvSpPr>
        <xdr:cNvPr id="364" name="楕円 363"/>
        <xdr:cNvSpPr/>
      </xdr:nvSpPr>
      <xdr:spPr>
        <a:xfrm>
          <a:off x="9588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49530</xdr:rowOff>
    </xdr:from>
    <xdr:to>
      <xdr:col>55</xdr:col>
      <xdr:colOff>0</xdr:colOff>
      <xdr:row>80</xdr:row>
      <xdr:rowOff>54863</xdr:rowOff>
    </xdr:to>
    <xdr:cxnSp macro="">
      <xdr:nvCxnSpPr>
        <xdr:cNvPr id="365" name="直線コネクタ 364"/>
        <xdr:cNvCxnSpPr/>
      </xdr:nvCxnSpPr>
      <xdr:spPr>
        <a:xfrm>
          <a:off x="9639300" y="13765530"/>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6350</xdr:rowOff>
    </xdr:from>
    <xdr:to>
      <xdr:col>46</xdr:col>
      <xdr:colOff>38100</xdr:colOff>
      <xdr:row>80</xdr:row>
      <xdr:rowOff>107950</xdr:rowOff>
    </xdr:to>
    <xdr:sp macro="" textlink="">
      <xdr:nvSpPr>
        <xdr:cNvPr id="366" name="楕円 365"/>
        <xdr:cNvSpPr/>
      </xdr:nvSpPr>
      <xdr:spPr>
        <a:xfrm>
          <a:off x="8699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49530</xdr:rowOff>
    </xdr:from>
    <xdr:to>
      <xdr:col>50</xdr:col>
      <xdr:colOff>114300</xdr:colOff>
      <xdr:row>80</xdr:row>
      <xdr:rowOff>57150</xdr:rowOff>
    </xdr:to>
    <xdr:cxnSp macro="">
      <xdr:nvCxnSpPr>
        <xdr:cNvPr id="367" name="直線コネクタ 366"/>
        <xdr:cNvCxnSpPr/>
      </xdr:nvCxnSpPr>
      <xdr:spPr>
        <a:xfrm flipV="1">
          <a:off x="8750300" y="13765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8637</xdr:rowOff>
    </xdr:from>
    <xdr:to>
      <xdr:col>41</xdr:col>
      <xdr:colOff>101600</xdr:colOff>
      <xdr:row>80</xdr:row>
      <xdr:rowOff>110237</xdr:rowOff>
    </xdr:to>
    <xdr:sp macro="" textlink="">
      <xdr:nvSpPr>
        <xdr:cNvPr id="368" name="楕円 367"/>
        <xdr:cNvSpPr/>
      </xdr:nvSpPr>
      <xdr:spPr>
        <a:xfrm>
          <a:off x="7810500" y="1372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57150</xdr:rowOff>
    </xdr:from>
    <xdr:to>
      <xdr:col>45</xdr:col>
      <xdr:colOff>177800</xdr:colOff>
      <xdr:row>80</xdr:row>
      <xdr:rowOff>59437</xdr:rowOff>
    </xdr:to>
    <xdr:cxnSp macro="">
      <xdr:nvCxnSpPr>
        <xdr:cNvPr id="369" name="直線コネクタ 368"/>
        <xdr:cNvCxnSpPr/>
      </xdr:nvCxnSpPr>
      <xdr:spPr>
        <a:xfrm flipV="1">
          <a:off x="7861300" y="137731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12446</xdr:rowOff>
    </xdr:from>
    <xdr:to>
      <xdr:col>36</xdr:col>
      <xdr:colOff>165100</xdr:colOff>
      <xdr:row>80</xdr:row>
      <xdr:rowOff>114046</xdr:rowOff>
    </xdr:to>
    <xdr:sp macro="" textlink="">
      <xdr:nvSpPr>
        <xdr:cNvPr id="370" name="楕円 369"/>
        <xdr:cNvSpPr/>
      </xdr:nvSpPr>
      <xdr:spPr>
        <a:xfrm>
          <a:off x="6921500" y="137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59437</xdr:rowOff>
    </xdr:from>
    <xdr:to>
      <xdr:col>41</xdr:col>
      <xdr:colOff>50800</xdr:colOff>
      <xdr:row>80</xdr:row>
      <xdr:rowOff>63246</xdr:rowOff>
    </xdr:to>
    <xdr:cxnSp macro="">
      <xdr:nvCxnSpPr>
        <xdr:cNvPr id="371" name="直線コネクタ 370"/>
        <xdr:cNvCxnSpPr/>
      </xdr:nvCxnSpPr>
      <xdr:spPr>
        <a:xfrm flipV="1">
          <a:off x="6972300" y="13775437"/>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108983</xdr:rowOff>
    </xdr:from>
    <xdr:ext cx="469744" cy="259045"/>
    <xdr:sp macro="" textlink="">
      <xdr:nvSpPr>
        <xdr:cNvPr id="372" name="n_1aveValue【公営住宅】&#10;一人当たり面積"/>
        <xdr:cNvSpPr txBox="1"/>
      </xdr:nvSpPr>
      <xdr:spPr>
        <a:xfrm>
          <a:off x="9391727" y="145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123462</xdr:rowOff>
    </xdr:from>
    <xdr:ext cx="469744" cy="259045"/>
    <xdr:sp macro="" textlink="">
      <xdr:nvSpPr>
        <xdr:cNvPr id="373" name="n_2aveValue【公営住宅】&#10;一人当たり面積"/>
        <xdr:cNvSpPr txBox="1"/>
      </xdr:nvSpPr>
      <xdr:spPr>
        <a:xfrm>
          <a:off x="8515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115079</xdr:rowOff>
    </xdr:from>
    <xdr:ext cx="469744" cy="259045"/>
    <xdr:sp macro="" textlink="">
      <xdr:nvSpPr>
        <xdr:cNvPr id="374" name="n_3aveValue【公営住宅】&#10;一人当たり面積"/>
        <xdr:cNvSpPr txBox="1"/>
      </xdr:nvSpPr>
      <xdr:spPr>
        <a:xfrm>
          <a:off x="7626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101364</xdr:rowOff>
    </xdr:from>
    <xdr:ext cx="469744" cy="259045"/>
    <xdr:sp macro="" textlink="">
      <xdr:nvSpPr>
        <xdr:cNvPr id="375" name="n_4aveValue【公営住宅】&#10;一人当たり面積"/>
        <xdr:cNvSpPr txBox="1"/>
      </xdr:nvSpPr>
      <xdr:spPr>
        <a:xfrm>
          <a:off x="6737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116857</xdr:rowOff>
    </xdr:from>
    <xdr:ext cx="469744" cy="259045"/>
    <xdr:sp macro="" textlink="">
      <xdr:nvSpPr>
        <xdr:cNvPr id="376" name="n_1mainValue【公営住宅】&#10;一人当たり面積"/>
        <xdr:cNvSpPr txBox="1"/>
      </xdr:nvSpPr>
      <xdr:spPr>
        <a:xfrm>
          <a:off x="9391727" y="1348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124477</xdr:rowOff>
    </xdr:from>
    <xdr:ext cx="469744" cy="259045"/>
    <xdr:sp macro="" textlink="">
      <xdr:nvSpPr>
        <xdr:cNvPr id="377" name="n_2mainValue【公営住宅】&#10;一人当たり面積"/>
        <xdr:cNvSpPr txBox="1"/>
      </xdr:nvSpPr>
      <xdr:spPr>
        <a:xfrm>
          <a:off x="8515427"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126764</xdr:rowOff>
    </xdr:from>
    <xdr:ext cx="469744" cy="259045"/>
    <xdr:sp macro="" textlink="">
      <xdr:nvSpPr>
        <xdr:cNvPr id="378" name="n_3mainValue【公営住宅】&#10;一人当たり面積"/>
        <xdr:cNvSpPr txBox="1"/>
      </xdr:nvSpPr>
      <xdr:spPr>
        <a:xfrm>
          <a:off x="7626427" y="1349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130573</xdr:rowOff>
    </xdr:from>
    <xdr:ext cx="469744" cy="259045"/>
    <xdr:sp macro="" textlink="">
      <xdr:nvSpPr>
        <xdr:cNvPr id="379" name="n_4mainValue【公営住宅】&#10;一人当たり面積"/>
        <xdr:cNvSpPr txBox="1"/>
      </xdr:nvSpPr>
      <xdr:spPr>
        <a:xfrm>
          <a:off x="6737427" y="1350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2" name="テキスト ボックス 39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0" name="テキスト ボックス 39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2" name="テキスト ボックス 40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78105</xdr:rowOff>
    </xdr:from>
    <xdr:to>
      <xdr:col>24</xdr:col>
      <xdr:colOff>62865</xdr:colOff>
      <xdr:row>108</xdr:row>
      <xdr:rowOff>142875</xdr:rowOff>
    </xdr:to>
    <xdr:cxnSp macro="">
      <xdr:nvCxnSpPr>
        <xdr:cNvPr id="404" name="直線コネクタ 403"/>
        <xdr:cNvCxnSpPr/>
      </xdr:nvCxnSpPr>
      <xdr:spPr>
        <a:xfrm flipV="1">
          <a:off x="4634865" y="1739455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5" name="【港湾・漁港】&#10;有形固定資産減価償却率最小値テキスト"/>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6" name="直線コネクタ 405"/>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24782</xdr:rowOff>
    </xdr:from>
    <xdr:ext cx="405111" cy="259045"/>
    <xdr:sp macro="" textlink="">
      <xdr:nvSpPr>
        <xdr:cNvPr id="407" name="【港湾・漁港】&#10;有形固定資産減価償却率最大値テキスト"/>
        <xdr:cNvSpPr txBox="1"/>
      </xdr:nvSpPr>
      <xdr:spPr>
        <a:xfrm>
          <a:off x="4673600" y="1716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78105</xdr:rowOff>
    </xdr:from>
    <xdr:to>
      <xdr:col>24</xdr:col>
      <xdr:colOff>152400</xdr:colOff>
      <xdr:row>101</xdr:row>
      <xdr:rowOff>78105</xdr:rowOff>
    </xdr:to>
    <xdr:cxnSp macro="">
      <xdr:nvCxnSpPr>
        <xdr:cNvPr id="408" name="直線コネクタ 407"/>
        <xdr:cNvCxnSpPr/>
      </xdr:nvCxnSpPr>
      <xdr:spPr>
        <a:xfrm>
          <a:off x="4546600" y="173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13352</xdr:rowOff>
    </xdr:from>
    <xdr:ext cx="405111" cy="259045"/>
    <xdr:sp macro="" textlink="">
      <xdr:nvSpPr>
        <xdr:cNvPr id="409" name="【港湾・漁港】&#10;有形固定資産減価償却率平均値テキスト"/>
        <xdr:cNvSpPr txBox="1"/>
      </xdr:nvSpPr>
      <xdr:spPr>
        <a:xfrm>
          <a:off x="4673600" y="1784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34925</xdr:rowOff>
    </xdr:from>
    <xdr:to>
      <xdr:col>24</xdr:col>
      <xdr:colOff>114300</xdr:colOff>
      <xdr:row>104</xdr:row>
      <xdr:rowOff>136525</xdr:rowOff>
    </xdr:to>
    <xdr:sp macro="" textlink="">
      <xdr:nvSpPr>
        <xdr:cNvPr id="410" name="フローチャート: 判断 409"/>
        <xdr:cNvSpPr/>
      </xdr:nvSpPr>
      <xdr:spPr>
        <a:xfrm>
          <a:off x="4584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xdr:rowOff>
    </xdr:from>
    <xdr:to>
      <xdr:col>20</xdr:col>
      <xdr:colOff>38100</xdr:colOff>
      <xdr:row>104</xdr:row>
      <xdr:rowOff>107950</xdr:rowOff>
    </xdr:to>
    <xdr:sp macro="" textlink="">
      <xdr:nvSpPr>
        <xdr:cNvPr id="411" name="フローチャート: 判断 410"/>
        <xdr:cNvSpPr/>
      </xdr:nvSpPr>
      <xdr:spPr>
        <a:xfrm>
          <a:off x="3746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8255</xdr:rowOff>
    </xdr:from>
    <xdr:to>
      <xdr:col>15</xdr:col>
      <xdr:colOff>101600</xdr:colOff>
      <xdr:row>104</xdr:row>
      <xdr:rowOff>109855</xdr:rowOff>
    </xdr:to>
    <xdr:sp macro="" textlink="">
      <xdr:nvSpPr>
        <xdr:cNvPr id="412" name="フローチャート: 判断 411"/>
        <xdr:cNvSpPr/>
      </xdr:nvSpPr>
      <xdr:spPr>
        <a:xfrm>
          <a:off x="2857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114936</xdr:rowOff>
    </xdr:from>
    <xdr:to>
      <xdr:col>10</xdr:col>
      <xdr:colOff>165100</xdr:colOff>
      <xdr:row>104</xdr:row>
      <xdr:rowOff>45086</xdr:rowOff>
    </xdr:to>
    <xdr:sp macro="" textlink="">
      <xdr:nvSpPr>
        <xdr:cNvPr id="413" name="フローチャート: 判断 412"/>
        <xdr:cNvSpPr/>
      </xdr:nvSpPr>
      <xdr:spPr>
        <a:xfrm>
          <a:off x="1968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53975</xdr:rowOff>
    </xdr:from>
    <xdr:to>
      <xdr:col>6</xdr:col>
      <xdr:colOff>38100</xdr:colOff>
      <xdr:row>104</xdr:row>
      <xdr:rowOff>155575</xdr:rowOff>
    </xdr:to>
    <xdr:sp macro="" textlink="">
      <xdr:nvSpPr>
        <xdr:cNvPr id="414" name="フローチャート: 判断 413"/>
        <xdr:cNvSpPr/>
      </xdr:nvSpPr>
      <xdr:spPr>
        <a:xfrm>
          <a:off x="1079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109220</xdr:rowOff>
    </xdr:from>
    <xdr:to>
      <xdr:col>24</xdr:col>
      <xdr:colOff>114300</xdr:colOff>
      <xdr:row>103</xdr:row>
      <xdr:rowOff>39370</xdr:rowOff>
    </xdr:to>
    <xdr:sp macro="" textlink="">
      <xdr:nvSpPr>
        <xdr:cNvPr id="420" name="楕円 419"/>
        <xdr:cNvSpPr/>
      </xdr:nvSpPr>
      <xdr:spPr>
        <a:xfrm>
          <a:off x="45847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132097</xdr:rowOff>
    </xdr:from>
    <xdr:ext cx="405111" cy="259045"/>
    <xdr:sp macro="" textlink="">
      <xdr:nvSpPr>
        <xdr:cNvPr id="421" name="【港湾・漁港】&#10;有形固定資産減価償却率該当値テキスト"/>
        <xdr:cNvSpPr txBox="1"/>
      </xdr:nvSpPr>
      <xdr:spPr>
        <a:xfrm>
          <a:off x="4673600"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80645</xdr:rowOff>
    </xdr:from>
    <xdr:to>
      <xdr:col>20</xdr:col>
      <xdr:colOff>38100</xdr:colOff>
      <xdr:row>103</xdr:row>
      <xdr:rowOff>10795</xdr:rowOff>
    </xdr:to>
    <xdr:sp macro="" textlink="">
      <xdr:nvSpPr>
        <xdr:cNvPr id="422" name="楕円 421"/>
        <xdr:cNvSpPr/>
      </xdr:nvSpPr>
      <xdr:spPr>
        <a:xfrm>
          <a:off x="3746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131445</xdr:rowOff>
    </xdr:from>
    <xdr:to>
      <xdr:col>24</xdr:col>
      <xdr:colOff>63500</xdr:colOff>
      <xdr:row>102</xdr:row>
      <xdr:rowOff>160020</xdr:rowOff>
    </xdr:to>
    <xdr:cxnSp macro="">
      <xdr:nvCxnSpPr>
        <xdr:cNvPr id="423" name="直線コネクタ 422"/>
        <xdr:cNvCxnSpPr/>
      </xdr:nvCxnSpPr>
      <xdr:spPr>
        <a:xfrm>
          <a:off x="3797300" y="176193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33020</xdr:rowOff>
    </xdr:from>
    <xdr:to>
      <xdr:col>15</xdr:col>
      <xdr:colOff>101600</xdr:colOff>
      <xdr:row>102</xdr:row>
      <xdr:rowOff>134620</xdr:rowOff>
    </xdr:to>
    <xdr:sp macro="" textlink="">
      <xdr:nvSpPr>
        <xdr:cNvPr id="424" name="楕円 423"/>
        <xdr:cNvSpPr/>
      </xdr:nvSpPr>
      <xdr:spPr>
        <a:xfrm>
          <a:off x="2857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83820</xdr:rowOff>
    </xdr:from>
    <xdr:to>
      <xdr:col>19</xdr:col>
      <xdr:colOff>177800</xdr:colOff>
      <xdr:row>102</xdr:row>
      <xdr:rowOff>131445</xdr:rowOff>
    </xdr:to>
    <xdr:cxnSp macro="">
      <xdr:nvCxnSpPr>
        <xdr:cNvPr id="425" name="直線コネクタ 424"/>
        <xdr:cNvCxnSpPr/>
      </xdr:nvCxnSpPr>
      <xdr:spPr>
        <a:xfrm>
          <a:off x="2908300" y="175717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4445</xdr:rowOff>
    </xdr:from>
    <xdr:to>
      <xdr:col>10</xdr:col>
      <xdr:colOff>165100</xdr:colOff>
      <xdr:row>102</xdr:row>
      <xdr:rowOff>106045</xdr:rowOff>
    </xdr:to>
    <xdr:sp macro="" textlink="">
      <xdr:nvSpPr>
        <xdr:cNvPr id="426" name="楕円 425"/>
        <xdr:cNvSpPr/>
      </xdr:nvSpPr>
      <xdr:spPr>
        <a:xfrm>
          <a:off x="196850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55245</xdr:rowOff>
    </xdr:from>
    <xdr:to>
      <xdr:col>15</xdr:col>
      <xdr:colOff>50800</xdr:colOff>
      <xdr:row>102</xdr:row>
      <xdr:rowOff>83820</xdr:rowOff>
    </xdr:to>
    <xdr:cxnSp macro="">
      <xdr:nvCxnSpPr>
        <xdr:cNvPr id="427" name="直線コネクタ 426"/>
        <xdr:cNvCxnSpPr/>
      </xdr:nvCxnSpPr>
      <xdr:spPr>
        <a:xfrm>
          <a:off x="2019300" y="175431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130175</xdr:rowOff>
    </xdr:from>
    <xdr:to>
      <xdr:col>6</xdr:col>
      <xdr:colOff>38100</xdr:colOff>
      <xdr:row>102</xdr:row>
      <xdr:rowOff>60325</xdr:rowOff>
    </xdr:to>
    <xdr:sp macro="" textlink="">
      <xdr:nvSpPr>
        <xdr:cNvPr id="428" name="楕円 427"/>
        <xdr:cNvSpPr/>
      </xdr:nvSpPr>
      <xdr:spPr>
        <a:xfrm>
          <a:off x="10795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9525</xdr:rowOff>
    </xdr:from>
    <xdr:to>
      <xdr:col>10</xdr:col>
      <xdr:colOff>114300</xdr:colOff>
      <xdr:row>102</xdr:row>
      <xdr:rowOff>55245</xdr:rowOff>
    </xdr:to>
    <xdr:cxnSp macro="">
      <xdr:nvCxnSpPr>
        <xdr:cNvPr id="429" name="直線コネクタ 428"/>
        <xdr:cNvCxnSpPr/>
      </xdr:nvCxnSpPr>
      <xdr:spPr>
        <a:xfrm>
          <a:off x="1130300" y="174974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99077</xdr:rowOff>
    </xdr:from>
    <xdr:ext cx="405111" cy="259045"/>
    <xdr:sp macro="" textlink="">
      <xdr:nvSpPr>
        <xdr:cNvPr id="430" name="n_1aveValue【港湾・漁港】&#10;有形固定資産減価償却率"/>
        <xdr:cNvSpPr txBox="1"/>
      </xdr:nvSpPr>
      <xdr:spPr>
        <a:xfrm>
          <a:off x="35820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100982</xdr:rowOff>
    </xdr:from>
    <xdr:ext cx="405111" cy="259045"/>
    <xdr:sp macro="" textlink="">
      <xdr:nvSpPr>
        <xdr:cNvPr id="431" name="n_2aveValue【港湾・漁港】&#10;有形固定資産減価償却率"/>
        <xdr:cNvSpPr txBox="1"/>
      </xdr:nvSpPr>
      <xdr:spPr>
        <a:xfrm>
          <a:off x="2705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36213</xdr:rowOff>
    </xdr:from>
    <xdr:ext cx="405111" cy="259045"/>
    <xdr:sp macro="" textlink="">
      <xdr:nvSpPr>
        <xdr:cNvPr id="432" name="n_3aveValue【港湾・漁港】&#10;有形固定資産減価償却率"/>
        <xdr:cNvSpPr txBox="1"/>
      </xdr:nvSpPr>
      <xdr:spPr>
        <a:xfrm>
          <a:off x="18167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146702</xdr:rowOff>
    </xdr:from>
    <xdr:ext cx="405111" cy="259045"/>
    <xdr:sp macro="" textlink="">
      <xdr:nvSpPr>
        <xdr:cNvPr id="433" name="n_4aveValue【港湾・漁港】&#10;有形固定資産減価償却率"/>
        <xdr:cNvSpPr txBox="1"/>
      </xdr:nvSpPr>
      <xdr:spPr>
        <a:xfrm>
          <a:off x="927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27322</xdr:rowOff>
    </xdr:from>
    <xdr:ext cx="405111" cy="259045"/>
    <xdr:sp macro="" textlink="">
      <xdr:nvSpPr>
        <xdr:cNvPr id="434" name="n_1mainValue【港湾・漁港】&#10;有形固定資産減価償却率"/>
        <xdr:cNvSpPr txBox="1"/>
      </xdr:nvSpPr>
      <xdr:spPr>
        <a:xfrm>
          <a:off x="35820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151147</xdr:rowOff>
    </xdr:from>
    <xdr:ext cx="405111" cy="259045"/>
    <xdr:sp macro="" textlink="">
      <xdr:nvSpPr>
        <xdr:cNvPr id="435" name="n_2mainValue【港湾・漁港】&#10;有形固定資産減価償却率"/>
        <xdr:cNvSpPr txBox="1"/>
      </xdr:nvSpPr>
      <xdr:spPr>
        <a:xfrm>
          <a:off x="27057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122572</xdr:rowOff>
    </xdr:from>
    <xdr:ext cx="405111" cy="259045"/>
    <xdr:sp macro="" textlink="">
      <xdr:nvSpPr>
        <xdr:cNvPr id="436" name="n_3mainValue【港湾・漁港】&#10;有形固定資産減価償却率"/>
        <xdr:cNvSpPr txBox="1"/>
      </xdr:nvSpPr>
      <xdr:spPr>
        <a:xfrm>
          <a:off x="1816744"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76852</xdr:rowOff>
    </xdr:from>
    <xdr:ext cx="405111" cy="259045"/>
    <xdr:sp macro="" textlink="">
      <xdr:nvSpPr>
        <xdr:cNvPr id="437" name="n_4mainValue【港湾・漁港】&#10;有形固定資産減価償却率"/>
        <xdr:cNvSpPr txBox="1"/>
      </xdr:nvSpPr>
      <xdr:spPr>
        <a:xfrm>
          <a:off x="927744" y="1722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1" name="テキスト ボックス 45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3" name="テキスト ボックス 45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5" name="テキスト ボックス 45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7" name="テキスト ボックス 456"/>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35601</xdr:rowOff>
    </xdr:from>
    <xdr:to>
      <xdr:col>54</xdr:col>
      <xdr:colOff>189865</xdr:colOff>
      <xdr:row>108</xdr:row>
      <xdr:rowOff>128153</xdr:rowOff>
    </xdr:to>
    <xdr:cxnSp macro="">
      <xdr:nvCxnSpPr>
        <xdr:cNvPr id="461" name="直線コネクタ 460"/>
        <xdr:cNvCxnSpPr/>
      </xdr:nvCxnSpPr>
      <xdr:spPr>
        <a:xfrm flipV="1">
          <a:off x="10476865" y="17180601"/>
          <a:ext cx="0" cy="146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131980</xdr:rowOff>
    </xdr:from>
    <xdr:ext cx="469744" cy="259045"/>
    <xdr:sp macro="" textlink="">
      <xdr:nvSpPr>
        <xdr:cNvPr id="462" name="【港湾・漁港】&#10;一人当たり有形固定資産（償却資産）額最小値テキスト"/>
        <xdr:cNvSpPr txBox="1"/>
      </xdr:nvSpPr>
      <xdr:spPr>
        <a:xfrm>
          <a:off x="10515600" y="1864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128153</xdr:rowOff>
    </xdr:from>
    <xdr:to>
      <xdr:col>55</xdr:col>
      <xdr:colOff>88900</xdr:colOff>
      <xdr:row>108</xdr:row>
      <xdr:rowOff>128153</xdr:rowOff>
    </xdr:to>
    <xdr:cxnSp macro="">
      <xdr:nvCxnSpPr>
        <xdr:cNvPr id="463" name="直線コネクタ 462"/>
        <xdr:cNvCxnSpPr/>
      </xdr:nvCxnSpPr>
      <xdr:spPr>
        <a:xfrm>
          <a:off x="10388600" y="186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153728</xdr:rowOff>
    </xdr:from>
    <xdr:ext cx="599010" cy="259045"/>
    <xdr:sp macro="" textlink="">
      <xdr:nvSpPr>
        <xdr:cNvPr id="464" name="【港湾・漁港】&#10;一人当たり有形固定資産（償却資産）額最大値テキスト"/>
        <xdr:cNvSpPr txBox="1"/>
      </xdr:nvSpPr>
      <xdr:spPr>
        <a:xfrm>
          <a:off x="10515600" y="1695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35601</xdr:rowOff>
    </xdr:from>
    <xdr:to>
      <xdr:col>55</xdr:col>
      <xdr:colOff>88900</xdr:colOff>
      <xdr:row>100</xdr:row>
      <xdr:rowOff>35601</xdr:rowOff>
    </xdr:to>
    <xdr:cxnSp macro="">
      <xdr:nvCxnSpPr>
        <xdr:cNvPr id="465" name="直線コネクタ 464"/>
        <xdr:cNvCxnSpPr/>
      </xdr:nvCxnSpPr>
      <xdr:spPr>
        <a:xfrm>
          <a:off x="10388600" y="17180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94662</xdr:rowOff>
    </xdr:from>
    <xdr:ext cx="534377" cy="259045"/>
    <xdr:sp macro="" textlink="">
      <xdr:nvSpPr>
        <xdr:cNvPr id="466" name="【港湾・漁港】&#10;一人当たり有形固定資産（償却資産）額平均値テキスト"/>
        <xdr:cNvSpPr txBox="1"/>
      </xdr:nvSpPr>
      <xdr:spPr>
        <a:xfrm>
          <a:off x="10515600" y="18268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116235</xdr:rowOff>
    </xdr:from>
    <xdr:to>
      <xdr:col>55</xdr:col>
      <xdr:colOff>50800</xdr:colOff>
      <xdr:row>107</xdr:row>
      <xdr:rowOff>46385</xdr:rowOff>
    </xdr:to>
    <xdr:sp macro="" textlink="">
      <xdr:nvSpPr>
        <xdr:cNvPr id="467" name="フローチャート: 判断 466"/>
        <xdr:cNvSpPr/>
      </xdr:nvSpPr>
      <xdr:spPr>
        <a:xfrm>
          <a:off x="10426700" y="1828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36650</xdr:rowOff>
    </xdr:from>
    <xdr:to>
      <xdr:col>50</xdr:col>
      <xdr:colOff>165100</xdr:colOff>
      <xdr:row>106</xdr:row>
      <xdr:rowOff>138250</xdr:rowOff>
    </xdr:to>
    <xdr:sp macro="" textlink="">
      <xdr:nvSpPr>
        <xdr:cNvPr id="468" name="フローチャート: 判断 467"/>
        <xdr:cNvSpPr/>
      </xdr:nvSpPr>
      <xdr:spPr>
        <a:xfrm>
          <a:off x="9588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128654</xdr:rowOff>
    </xdr:from>
    <xdr:to>
      <xdr:col>46</xdr:col>
      <xdr:colOff>38100</xdr:colOff>
      <xdr:row>107</xdr:row>
      <xdr:rowOff>58804</xdr:rowOff>
    </xdr:to>
    <xdr:sp macro="" textlink="">
      <xdr:nvSpPr>
        <xdr:cNvPr id="469" name="フローチャート: 判断 468"/>
        <xdr:cNvSpPr/>
      </xdr:nvSpPr>
      <xdr:spPr>
        <a:xfrm>
          <a:off x="8699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85903</xdr:rowOff>
    </xdr:from>
    <xdr:to>
      <xdr:col>41</xdr:col>
      <xdr:colOff>101600</xdr:colOff>
      <xdr:row>107</xdr:row>
      <xdr:rowOff>16053</xdr:rowOff>
    </xdr:to>
    <xdr:sp macro="" textlink="">
      <xdr:nvSpPr>
        <xdr:cNvPr id="470" name="フローチャート: 判断 469"/>
        <xdr:cNvSpPr/>
      </xdr:nvSpPr>
      <xdr:spPr>
        <a:xfrm>
          <a:off x="7810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78470</xdr:rowOff>
    </xdr:from>
    <xdr:to>
      <xdr:col>36</xdr:col>
      <xdr:colOff>165100</xdr:colOff>
      <xdr:row>106</xdr:row>
      <xdr:rowOff>8620</xdr:rowOff>
    </xdr:to>
    <xdr:sp macro="" textlink="">
      <xdr:nvSpPr>
        <xdr:cNvPr id="471" name="フローチャート: 判断 470"/>
        <xdr:cNvSpPr/>
      </xdr:nvSpPr>
      <xdr:spPr>
        <a:xfrm>
          <a:off x="6921500" y="180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25986</xdr:rowOff>
    </xdr:from>
    <xdr:to>
      <xdr:col>55</xdr:col>
      <xdr:colOff>50800</xdr:colOff>
      <xdr:row>106</xdr:row>
      <xdr:rowOff>127586</xdr:rowOff>
    </xdr:to>
    <xdr:sp macro="" textlink="">
      <xdr:nvSpPr>
        <xdr:cNvPr id="477" name="楕円 476"/>
        <xdr:cNvSpPr/>
      </xdr:nvSpPr>
      <xdr:spPr>
        <a:xfrm>
          <a:off x="10426700" y="181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48863</xdr:rowOff>
    </xdr:from>
    <xdr:ext cx="599010" cy="259045"/>
    <xdr:sp macro="" textlink="">
      <xdr:nvSpPr>
        <xdr:cNvPr id="478" name="【港湾・漁港】&#10;一人当たり有形固定資産（償却資産）額該当値テキスト"/>
        <xdr:cNvSpPr txBox="1"/>
      </xdr:nvSpPr>
      <xdr:spPr>
        <a:xfrm>
          <a:off x="10515600" y="1805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33545</xdr:rowOff>
    </xdr:from>
    <xdr:to>
      <xdr:col>50</xdr:col>
      <xdr:colOff>165100</xdr:colOff>
      <xdr:row>106</xdr:row>
      <xdr:rowOff>135145</xdr:rowOff>
    </xdr:to>
    <xdr:sp macro="" textlink="">
      <xdr:nvSpPr>
        <xdr:cNvPr id="479" name="楕円 478"/>
        <xdr:cNvSpPr/>
      </xdr:nvSpPr>
      <xdr:spPr>
        <a:xfrm>
          <a:off x="9588500" y="182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76786</xdr:rowOff>
    </xdr:from>
    <xdr:to>
      <xdr:col>55</xdr:col>
      <xdr:colOff>0</xdr:colOff>
      <xdr:row>106</xdr:row>
      <xdr:rowOff>84345</xdr:rowOff>
    </xdr:to>
    <xdr:cxnSp macro="">
      <xdr:nvCxnSpPr>
        <xdr:cNvPr id="480" name="直線コネクタ 479"/>
        <xdr:cNvCxnSpPr/>
      </xdr:nvCxnSpPr>
      <xdr:spPr>
        <a:xfrm flipV="1">
          <a:off x="9639300" y="18250486"/>
          <a:ext cx="838200" cy="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33992</xdr:rowOff>
    </xdr:from>
    <xdr:to>
      <xdr:col>46</xdr:col>
      <xdr:colOff>38100</xdr:colOff>
      <xdr:row>106</xdr:row>
      <xdr:rowOff>135592</xdr:rowOff>
    </xdr:to>
    <xdr:sp macro="" textlink="">
      <xdr:nvSpPr>
        <xdr:cNvPr id="481" name="楕円 480"/>
        <xdr:cNvSpPr/>
      </xdr:nvSpPr>
      <xdr:spPr>
        <a:xfrm>
          <a:off x="8699500" y="1820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84345</xdr:rowOff>
    </xdr:from>
    <xdr:to>
      <xdr:col>50</xdr:col>
      <xdr:colOff>114300</xdr:colOff>
      <xdr:row>106</xdr:row>
      <xdr:rowOff>84792</xdr:rowOff>
    </xdr:to>
    <xdr:cxnSp macro="">
      <xdr:nvCxnSpPr>
        <xdr:cNvPr id="482" name="直線コネクタ 481"/>
        <xdr:cNvCxnSpPr/>
      </xdr:nvCxnSpPr>
      <xdr:spPr>
        <a:xfrm flipV="1">
          <a:off x="8750300" y="18258045"/>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42785</xdr:rowOff>
    </xdr:from>
    <xdr:to>
      <xdr:col>41</xdr:col>
      <xdr:colOff>101600</xdr:colOff>
      <xdr:row>106</xdr:row>
      <xdr:rowOff>144385</xdr:rowOff>
    </xdr:to>
    <xdr:sp macro="" textlink="">
      <xdr:nvSpPr>
        <xdr:cNvPr id="483" name="楕円 482"/>
        <xdr:cNvSpPr/>
      </xdr:nvSpPr>
      <xdr:spPr>
        <a:xfrm>
          <a:off x="7810500" y="182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84792</xdr:rowOff>
    </xdr:from>
    <xdr:to>
      <xdr:col>45</xdr:col>
      <xdr:colOff>177800</xdr:colOff>
      <xdr:row>106</xdr:row>
      <xdr:rowOff>93585</xdr:rowOff>
    </xdr:to>
    <xdr:cxnSp macro="">
      <xdr:nvCxnSpPr>
        <xdr:cNvPr id="484" name="直線コネクタ 483"/>
        <xdr:cNvCxnSpPr/>
      </xdr:nvCxnSpPr>
      <xdr:spPr>
        <a:xfrm flipV="1">
          <a:off x="7861300" y="18258492"/>
          <a:ext cx="889000" cy="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43585</xdr:rowOff>
    </xdr:from>
    <xdr:to>
      <xdr:col>36</xdr:col>
      <xdr:colOff>165100</xdr:colOff>
      <xdr:row>106</xdr:row>
      <xdr:rowOff>145185</xdr:rowOff>
    </xdr:to>
    <xdr:sp macro="" textlink="">
      <xdr:nvSpPr>
        <xdr:cNvPr id="485" name="楕円 484"/>
        <xdr:cNvSpPr/>
      </xdr:nvSpPr>
      <xdr:spPr>
        <a:xfrm>
          <a:off x="6921500" y="182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93585</xdr:rowOff>
    </xdr:from>
    <xdr:to>
      <xdr:col>41</xdr:col>
      <xdr:colOff>50800</xdr:colOff>
      <xdr:row>106</xdr:row>
      <xdr:rowOff>94385</xdr:rowOff>
    </xdr:to>
    <xdr:cxnSp macro="">
      <xdr:nvCxnSpPr>
        <xdr:cNvPr id="486" name="直線コネクタ 485"/>
        <xdr:cNvCxnSpPr/>
      </xdr:nvCxnSpPr>
      <xdr:spPr>
        <a:xfrm flipV="1">
          <a:off x="6972300" y="18267285"/>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129377</xdr:rowOff>
    </xdr:from>
    <xdr:ext cx="599010" cy="259045"/>
    <xdr:sp macro="" textlink="">
      <xdr:nvSpPr>
        <xdr:cNvPr id="487" name="n_1aveValue【港湾・漁港】&#10;一人当たり有形固定資産（償却資産）額"/>
        <xdr:cNvSpPr txBox="1"/>
      </xdr:nvSpPr>
      <xdr:spPr>
        <a:xfrm>
          <a:off x="9327095" y="1830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49931</xdr:rowOff>
    </xdr:from>
    <xdr:ext cx="534377" cy="259045"/>
    <xdr:sp macro="" textlink="">
      <xdr:nvSpPr>
        <xdr:cNvPr id="488" name="n_2aveValue【港湾・漁港】&#10;一人当たり有形固定資産（償却資産）額"/>
        <xdr:cNvSpPr txBox="1"/>
      </xdr:nvSpPr>
      <xdr:spPr>
        <a:xfrm>
          <a:off x="8483111" y="183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7180</xdr:rowOff>
    </xdr:from>
    <xdr:ext cx="534377" cy="259045"/>
    <xdr:sp macro="" textlink="">
      <xdr:nvSpPr>
        <xdr:cNvPr id="489" name="n_3aveValue【港湾・漁港】&#10;一人当たり有形固定資産（償却資産）額"/>
        <xdr:cNvSpPr txBox="1"/>
      </xdr:nvSpPr>
      <xdr:spPr>
        <a:xfrm>
          <a:off x="7594111" y="1835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25147</xdr:rowOff>
    </xdr:from>
    <xdr:ext cx="599010" cy="259045"/>
    <xdr:sp macro="" textlink="">
      <xdr:nvSpPr>
        <xdr:cNvPr id="490" name="n_4aveValue【港湾・漁港】&#10;一人当たり有形固定資産（償却資産）額"/>
        <xdr:cNvSpPr txBox="1"/>
      </xdr:nvSpPr>
      <xdr:spPr>
        <a:xfrm>
          <a:off x="6672795" y="1785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151672</xdr:rowOff>
    </xdr:from>
    <xdr:ext cx="599010" cy="259045"/>
    <xdr:sp macro="" textlink="">
      <xdr:nvSpPr>
        <xdr:cNvPr id="491" name="n_1mainValue【港湾・漁港】&#10;一人当たり有形固定資産（償却資産）額"/>
        <xdr:cNvSpPr txBox="1"/>
      </xdr:nvSpPr>
      <xdr:spPr>
        <a:xfrm>
          <a:off x="9327095" y="1798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152119</xdr:rowOff>
    </xdr:from>
    <xdr:ext cx="599010" cy="259045"/>
    <xdr:sp macro="" textlink="">
      <xdr:nvSpPr>
        <xdr:cNvPr id="492" name="n_2mainValue【港湾・漁港】&#10;一人当たり有形固定資産（償却資産）額"/>
        <xdr:cNvSpPr txBox="1"/>
      </xdr:nvSpPr>
      <xdr:spPr>
        <a:xfrm>
          <a:off x="8450795" y="1798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160912</xdr:rowOff>
    </xdr:from>
    <xdr:ext cx="599010" cy="259045"/>
    <xdr:sp macro="" textlink="">
      <xdr:nvSpPr>
        <xdr:cNvPr id="493" name="n_3mainValue【港湾・漁港】&#10;一人当たり有形固定資産（償却資産）額"/>
        <xdr:cNvSpPr txBox="1"/>
      </xdr:nvSpPr>
      <xdr:spPr>
        <a:xfrm>
          <a:off x="7561795" y="179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136312</xdr:rowOff>
    </xdr:from>
    <xdr:ext cx="599010" cy="259045"/>
    <xdr:sp macro="" textlink="">
      <xdr:nvSpPr>
        <xdr:cNvPr id="494" name="n_4mainValue【港湾・漁港】&#10;一人当たり有形固定資産（償却資産）額"/>
        <xdr:cNvSpPr txBox="1"/>
      </xdr:nvSpPr>
      <xdr:spPr>
        <a:xfrm>
          <a:off x="6672795" y="1831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520" name="直線コネクタ 519"/>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521"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522" name="直線コネクタ 521"/>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523"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24" name="直線コネクタ 523"/>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25"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26" name="フローチャート: 判断 525"/>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527" name="フローチャート: 判断 526"/>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528" name="フローチャート: 判断 527"/>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529" name="フローチャート: 判断 528"/>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530" name="フローチャート: 判断 529"/>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31931</xdr:rowOff>
    </xdr:from>
    <xdr:to>
      <xdr:col>85</xdr:col>
      <xdr:colOff>177800</xdr:colOff>
      <xdr:row>40</xdr:row>
      <xdr:rowOff>133531</xdr:rowOff>
    </xdr:to>
    <xdr:sp macro="" textlink="">
      <xdr:nvSpPr>
        <xdr:cNvPr id="536" name="楕円 535"/>
        <xdr:cNvSpPr/>
      </xdr:nvSpPr>
      <xdr:spPr>
        <a:xfrm>
          <a:off x="162687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10358</xdr:rowOff>
    </xdr:from>
    <xdr:ext cx="405111" cy="259045"/>
    <xdr:sp macro="" textlink="">
      <xdr:nvSpPr>
        <xdr:cNvPr id="537" name="【認定こども園・幼稚園・保育所】&#10;有形固定資産減価償却率該当値テキスト"/>
        <xdr:cNvSpPr txBox="1"/>
      </xdr:nvSpPr>
      <xdr:spPr>
        <a:xfrm>
          <a:off x="16357600"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159294</xdr:rowOff>
    </xdr:from>
    <xdr:to>
      <xdr:col>81</xdr:col>
      <xdr:colOff>101600</xdr:colOff>
      <xdr:row>40</xdr:row>
      <xdr:rowOff>89444</xdr:rowOff>
    </xdr:to>
    <xdr:sp macro="" textlink="">
      <xdr:nvSpPr>
        <xdr:cNvPr id="538" name="楕円 537"/>
        <xdr:cNvSpPr/>
      </xdr:nvSpPr>
      <xdr:spPr>
        <a:xfrm>
          <a:off x="15430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38644</xdr:rowOff>
    </xdr:from>
    <xdr:to>
      <xdr:col>85</xdr:col>
      <xdr:colOff>127000</xdr:colOff>
      <xdr:row>40</xdr:row>
      <xdr:rowOff>82731</xdr:rowOff>
    </xdr:to>
    <xdr:cxnSp macro="">
      <xdr:nvCxnSpPr>
        <xdr:cNvPr id="539" name="直線コネクタ 538"/>
        <xdr:cNvCxnSpPr/>
      </xdr:nvCxnSpPr>
      <xdr:spPr>
        <a:xfrm>
          <a:off x="15481300" y="689664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111941</xdr:rowOff>
    </xdr:from>
    <xdr:to>
      <xdr:col>76</xdr:col>
      <xdr:colOff>165100</xdr:colOff>
      <xdr:row>40</xdr:row>
      <xdr:rowOff>42091</xdr:rowOff>
    </xdr:to>
    <xdr:sp macro="" textlink="">
      <xdr:nvSpPr>
        <xdr:cNvPr id="540" name="楕円 539"/>
        <xdr:cNvSpPr/>
      </xdr:nvSpPr>
      <xdr:spPr>
        <a:xfrm>
          <a:off x="14541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162741</xdr:rowOff>
    </xdr:from>
    <xdr:to>
      <xdr:col>81</xdr:col>
      <xdr:colOff>50800</xdr:colOff>
      <xdr:row>40</xdr:row>
      <xdr:rowOff>38644</xdr:rowOff>
    </xdr:to>
    <xdr:cxnSp macro="">
      <xdr:nvCxnSpPr>
        <xdr:cNvPr id="541" name="直線コネクタ 540"/>
        <xdr:cNvCxnSpPr/>
      </xdr:nvCxnSpPr>
      <xdr:spPr>
        <a:xfrm>
          <a:off x="14592300" y="684929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66222</xdr:rowOff>
    </xdr:from>
    <xdr:to>
      <xdr:col>72</xdr:col>
      <xdr:colOff>38100</xdr:colOff>
      <xdr:row>39</xdr:row>
      <xdr:rowOff>167822</xdr:rowOff>
    </xdr:to>
    <xdr:sp macro="" textlink="">
      <xdr:nvSpPr>
        <xdr:cNvPr id="542" name="楕円 541"/>
        <xdr:cNvSpPr/>
      </xdr:nvSpPr>
      <xdr:spPr>
        <a:xfrm>
          <a:off x="13652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117022</xdr:rowOff>
    </xdr:from>
    <xdr:to>
      <xdr:col>76</xdr:col>
      <xdr:colOff>114300</xdr:colOff>
      <xdr:row>39</xdr:row>
      <xdr:rowOff>162741</xdr:rowOff>
    </xdr:to>
    <xdr:cxnSp macro="">
      <xdr:nvCxnSpPr>
        <xdr:cNvPr id="543" name="直線コネクタ 542"/>
        <xdr:cNvCxnSpPr/>
      </xdr:nvCxnSpPr>
      <xdr:spPr>
        <a:xfrm>
          <a:off x="13703300" y="680357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27033</xdr:rowOff>
    </xdr:from>
    <xdr:to>
      <xdr:col>67</xdr:col>
      <xdr:colOff>101600</xdr:colOff>
      <xdr:row>39</xdr:row>
      <xdr:rowOff>128633</xdr:rowOff>
    </xdr:to>
    <xdr:sp macro="" textlink="">
      <xdr:nvSpPr>
        <xdr:cNvPr id="544" name="楕円 543"/>
        <xdr:cNvSpPr/>
      </xdr:nvSpPr>
      <xdr:spPr>
        <a:xfrm>
          <a:off x="12763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77833</xdr:rowOff>
    </xdr:from>
    <xdr:to>
      <xdr:col>71</xdr:col>
      <xdr:colOff>177800</xdr:colOff>
      <xdr:row>39</xdr:row>
      <xdr:rowOff>117022</xdr:rowOff>
    </xdr:to>
    <xdr:cxnSp macro="">
      <xdr:nvCxnSpPr>
        <xdr:cNvPr id="545" name="直線コネクタ 544"/>
        <xdr:cNvCxnSpPr/>
      </xdr:nvCxnSpPr>
      <xdr:spPr>
        <a:xfrm>
          <a:off x="12814300" y="67643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546"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547"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548"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549"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80571</xdr:rowOff>
    </xdr:from>
    <xdr:ext cx="405111" cy="259045"/>
    <xdr:sp macro="" textlink="">
      <xdr:nvSpPr>
        <xdr:cNvPr id="550" name="n_1mainValue【認定こども園・幼稚園・保育所】&#10;有形固定資産減価償却率"/>
        <xdr:cNvSpPr txBox="1"/>
      </xdr:nvSpPr>
      <xdr:spPr>
        <a:xfrm>
          <a:off x="152660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33218</xdr:rowOff>
    </xdr:from>
    <xdr:ext cx="405111" cy="259045"/>
    <xdr:sp macro="" textlink="">
      <xdr:nvSpPr>
        <xdr:cNvPr id="551" name="n_2mainValue【認定こども園・幼稚園・保育所】&#10;有形固定資産減価償却率"/>
        <xdr:cNvSpPr txBox="1"/>
      </xdr:nvSpPr>
      <xdr:spPr>
        <a:xfrm>
          <a:off x="14389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158949</xdr:rowOff>
    </xdr:from>
    <xdr:ext cx="405111" cy="259045"/>
    <xdr:sp macro="" textlink="">
      <xdr:nvSpPr>
        <xdr:cNvPr id="552" name="n_3mainValue【認定こども園・幼稚園・保育所】&#10;有形固定資産減価償却率"/>
        <xdr:cNvSpPr txBox="1"/>
      </xdr:nvSpPr>
      <xdr:spPr>
        <a:xfrm>
          <a:off x="13500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119760</xdr:rowOff>
    </xdr:from>
    <xdr:ext cx="405111" cy="259045"/>
    <xdr:sp macro="" textlink="">
      <xdr:nvSpPr>
        <xdr:cNvPr id="553" name="n_4mainValue【認定こども園・幼稚園・保育所】&#10;有形固定資産減価償却率"/>
        <xdr:cNvSpPr txBox="1"/>
      </xdr:nvSpPr>
      <xdr:spPr>
        <a:xfrm>
          <a:off x="12611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575" name="直線コネクタ 574"/>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7" name="直線コネクタ 57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578"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579" name="直線コネクタ 578"/>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580"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81" name="フローチャート: 判断 580"/>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582" name="フローチャート: 判断 581"/>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583" name="フローチャート: 判断 582"/>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84" name="フローチャート: 判断 58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585" name="フローチャート: 判断 584"/>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591" name="楕円 590"/>
        <xdr:cNvSpPr/>
      </xdr:nvSpPr>
      <xdr:spPr>
        <a:xfrm>
          <a:off x="221107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20845</xdr:rowOff>
    </xdr:from>
    <xdr:ext cx="469744" cy="259045"/>
    <xdr:sp macro="" textlink="">
      <xdr:nvSpPr>
        <xdr:cNvPr id="592" name="【認定こども園・幼稚園・保育所】&#10;一人当たり面積該当値テキスト"/>
        <xdr:cNvSpPr txBox="1"/>
      </xdr:nvSpPr>
      <xdr:spPr>
        <a:xfrm>
          <a:off x="22199600" y="63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169418</xdr:rowOff>
    </xdr:from>
    <xdr:to>
      <xdr:col>112</xdr:col>
      <xdr:colOff>38100</xdr:colOff>
      <xdr:row>38</xdr:row>
      <xdr:rowOff>99568</xdr:rowOff>
    </xdr:to>
    <xdr:sp macro="" textlink="">
      <xdr:nvSpPr>
        <xdr:cNvPr id="593" name="楕円 592"/>
        <xdr:cNvSpPr/>
      </xdr:nvSpPr>
      <xdr:spPr>
        <a:xfrm>
          <a:off x="21272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48768</xdr:rowOff>
    </xdr:from>
    <xdr:to>
      <xdr:col>116</xdr:col>
      <xdr:colOff>63500</xdr:colOff>
      <xdr:row>38</xdr:row>
      <xdr:rowOff>48768</xdr:rowOff>
    </xdr:to>
    <xdr:cxnSp macro="">
      <xdr:nvCxnSpPr>
        <xdr:cNvPr id="594" name="直線コネクタ 593"/>
        <xdr:cNvCxnSpPr/>
      </xdr:nvCxnSpPr>
      <xdr:spPr>
        <a:xfrm>
          <a:off x="21323300" y="65638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7112</xdr:rowOff>
    </xdr:from>
    <xdr:to>
      <xdr:col>107</xdr:col>
      <xdr:colOff>101600</xdr:colOff>
      <xdr:row>38</xdr:row>
      <xdr:rowOff>108712</xdr:rowOff>
    </xdr:to>
    <xdr:sp macro="" textlink="">
      <xdr:nvSpPr>
        <xdr:cNvPr id="595" name="楕円 594"/>
        <xdr:cNvSpPr/>
      </xdr:nvSpPr>
      <xdr:spPr>
        <a:xfrm>
          <a:off x="20383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48768</xdr:rowOff>
    </xdr:from>
    <xdr:to>
      <xdr:col>111</xdr:col>
      <xdr:colOff>177800</xdr:colOff>
      <xdr:row>38</xdr:row>
      <xdr:rowOff>57912</xdr:rowOff>
    </xdr:to>
    <xdr:cxnSp macro="">
      <xdr:nvCxnSpPr>
        <xdr:cNvPr id="596" name="直線コネクタ 595"/>
        <xdr:cNvCxnSpPr/>
      </xdr:nvCxnSpPr>
      <xdr:spPr>
        <a:xfrm flipV="1">
          <a:off x="20434300" y="6563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597" name="楕円 596"/>
        <xdr:cNvSpPr/>
      </xdr:nvSpPr>
      <xdr:spPr>
        <a:xfrm>
          <a:off x="19494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57912</xdr:rowOff>
    </xdr:from>
    <xdr:to>
      <xdr:col>107</xdr:col>
      <xdr:colOff>50800</xdr:colOff>
      <xdr:row>38</xdr:row>
      <xdr:rowOff>57912</xdr:rowOff>
    </xdr:to>
    <xdr:cxnSp macro="">
      <xdr:nvCxnSpPr>
        <xdr:cNvPr id="598" name="直線コネクタ 597"/>
        <xdr:cNvCxnSpPr/>
      </xdr:nvCxnSpPr>
      <xdr:spPr>
        <a:xfrm>
          <a:off x="19545300" y="6573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11684</xdr:rowOff>
    </xdr:from>
    <xdr:to>
      <xdr:col>98</xdr:col>
      <xdr:colOff>38100</xdr:colOff>
      <xdr:row>38</xdr:row>
      <xdr:rowOff>113284</xdr:rowOff>
    </xdr:to>
    <xdr:sp macro="" textlink="">
      <xdr:nvSpPr>
        <xdr:cNvPr id="599" name="楕円 598"/>
        <xdr:cNvSpPr/>
      </xdr:nvSpPr>
      <xdr:spPr>
        <a:xfrm>
          <a:off x="18605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57912</xdr:rowOff>
    </xdr:from>
    <xdr:to>
      <xdr:col>102</xdr:col>
      <xdr:colOff>114300</xdr:colOff>
      <xdr:row>38</xdr:row>
      <xdr:rowOff>62484</xdr:rowOff>
    </xdr:to>
    <xdr:cxnSp macro="">
      <xdr:nvCxnSpPr>
        <xdr:cNvPr id="600" name="直線コネクタ 599"/>
        <xdr:cNvCxnSpPr/>
      </xdr:nvCxnSpPr>
      <xdr:spPr>
        <a:xfrm flipV="1">
          <a:off x="18656300" y="6573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601"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602" name="n_2ave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603"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17543</xdr:rowOff>
    </xdr:from>
    <xdr:ext cx="469744" cy="259045"/>
    <xdr:sp macro="" textlink="">
      <xdr:nvSpPr>
        <xdr:cNvPr id="604" name="n_4aveValue【認定こども園・幼稚園・保育所】&#10;一人当たり面積"/>
        <xdr:cNvSpPr txBox="1"/>
      </xdr:nvSpPr>
      <xdr:spPr>
        <a:xfrm>
          <a:off x="18421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116095</xdr:rowOff>
    </xdr:from>
    <xdr:ext cx="469744" cy="259045"/>
    <xdr:sp macro="" textlink="">
      <xdr:nvSpPr>
        <xdr:cNvPr id="605" name="n_1mainValue【認定こども園・幼稚園・保育所】&#10;一人当たり面積"/>
        <xdr:cNvSpPr txBox="1"/>
      </xdr:nvSpPr>
      <xdr:spPr>
        <a:xfrm>
          <a:off x="210757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125239</xdr:rowOff>
    </xdr:from>
    <xdr:ext cx="469744" cy="259045"/>
    <xdr:sp macro="" textlink="">
      <xdr:nvSpPr>
        <xdr:cNvPr id="606" name="n_2mainValue【認定こども園・幼稚園・保育所】&#10;一人当たり面積"/>
        <xdr:cNvSpPr txBox="1"/>
      </xdr:nvSpPr>
      <xdr:spPr>
        <a:xfrm>
          <a:off x="20199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125239</xdr:rowOff>
    </xdr:from>
    <xdr:ext cx="469744" cy="259045"/>
    <xdr:sp macro="" textlink="">
      <xdr:nvSpPr>
        <xdr:cNvPr id="607" name="n_3mainValue【認定こども園・幼稚園・保育所】&#10;一人当たり面積"/>
        <xdr:cNvSpPr txBox="1"/>
      </xdr:nvSpPr>
      <xdr:spPr>
        <a:xfrm>
          <a:off x="19310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129811</xdr:rowOff>
    </xdr:from>
    <xdr:ext cx="469744" cy="259045"/>
    <xdr:sp macro="" textlink="">
      <xdr:nvSpPr>
        <xdr:cNvPr id="608" name="n_4mainValue【認定こども園・幼稚園・保育所】&#10;一人当たり面積"/>
        <xdr:cNvSpPr txBox="1"/>
      </xdr:nvSpPr>
      <xdr:spPr>
        <a:xfrm>
          <a:off x="184214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0" name="直線コネクタ 6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1" name="テキスト ボックス 62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2" name="直線コネクタ 6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3" name="テキスト ボックス 6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4" name="直線コネクタ 6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5" name="テキスト ボックス 6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6" name="直線コネクタ 6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7" name="テキスト ボックス 6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631" name="直線コネクタ 630"/>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632"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633" name="直線コネクタ 632"/>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634"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635" name="直線コネクタ 634"/>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636"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637" name="フローチャート: 判断 636"/>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638" name="フローチャート: 判断 637"/>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639" name="フローチャート: 判断 638"/>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640" name="フローチャート: 判断 639"/>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1" name="フローチャート: 判断 640"/>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647" name="楕円 646"/>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648" name="【学校施設】&#10;有形固定資産減価償却率該当値テキスト"/>
        <xdr:cNvSpPr txBox="1"/>
      </xdr:nvSpPr>
      <xdr:spPr>
        <a:xfrm>
          <a:off x="16357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134366</xdr:rowOff>
    </xdr:from>
    <xdr:to>
      <xdr:col>81</xdr:col>
      <xdr:colOff>101600</xdr:colOff>
      <xdr:row>61</xdr:row>
      <xdr:rowOff>64516</xdr:rowOff>
    </xdr:to>
    <xdr:sp macro="" textlink="">
      <xdr:nvSpPr>
        <xdr:cNvPr id="649" name="楕円 648"/>
        <xdr:cNvSpPr/>
      </xdr:nvSpPr>
      <xdr:spPr>
        <a:xfrm>
          <a:off x="154305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13716</xdr:rowOff>
    </xdr:from>
    <xdr:to>
      <xdr:col>85</xdr:col>
      <xdr:colOff>127000</xdr:colOff>
      <xdr:row>61</xdr:row>
      <xdr:rowOff>45720</xdr:rowOff>
    </xdr:to>
    <xdr:cxnSp macro="">
      <xdr:nvCxnSpPr>
        <xdr:cNvPr id="650" name="直線コネクタ 649"/>
        <xdr:cNvCxnSpPr/>
      </xdr:nvCxnSpPr>
      <xdr:spPr>
        <a:xfrm>
          <a:off x="15481300" y="1047216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111506</xdr:rowOff>
    </xdr:from>
    <xdr:to>
      <xdr:col>76</xdr:col>
      <xdr:colOff>165100</xdr:colOff>
      <xdr:row>61</xdr:row>
      <xdr:rowOff>41656</xdr:rowOff>
    </xdr:to>
    <xdr:sp macro="" textlink="">
      <xdr:nvSpPr>
        <xdr:cNvPr id="651" name="楕円 650"/>
        <xdr:cNvSpPr/>
      </xdr:nvSpPr>
      <xdr:spPr>
        <a:xfrm>
          <a:off x="14541500" y="103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162306</xdr:rowOff>
    </xdr:from>
    <xdr:to>
      <xdr:col>81</xdr:col>
      <xdr:colOff>50800</xdr:colOff>
      <xdr:row>61</xdr:row>
      <xdr:rowOff>13716</xdr:rowOff>
    </xdr:to>
    <xdr:cxnSp macro="">
      <xdr:nvCxnSpPr>
        <xdr:cNvPr id="652" name="直線コネクタ 651"/>
        <xdr:cNvCxnSpPr/>
      </xdr:nvCxnSpPr>
      <xdr:spPr>
        <a:xfrm>
          <a:off x="14592300" y="104493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72644</xdr:rowOff>
    </xdr:from>
    <xdr:to>
      <xdr:col>72</xdr:col>
      <xdr:colOff>38100</xdr:colOff>
      <xdr:row>61</xdr:row>
      <xdr:rowOff>2794</xdr:rowOff>
    </xdr:to>
    <xdr:sp macro="" textlink="">
      <xdr:nvSpPr>
        <xdr:cNvPr id="653" name="楕円 652"/>
        <xdr:cNvSpPr/>
      </xdr:nvSpPr>
      <xdr:spPr>
        <a:xfrm>
          <a:off x="13652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123444</xdr:rowOff>
    </xdr:from>
    <xdr:to>
      <xdr:col>76</xdr:col>
      <xdr:colOff>114300</xdr:colOff>
      <xdr:row>60</xdr:row>
      <xdr:rowOff>162306</xdr:rowOff>
    </xdr:to>
    <xdr:cxnSp macro="">
      <xdr:nvCxnSpPr>
        <xdr:cNvPr id="654" name="直線コネクタ 653"/>
        <xdr:cNvCxnSpPr/>
      </xdr:nvCxnSpPr>
      <xdr:spPr>
        <a:xfrm>
          <a:off x="13703300" y="1041044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161798</xdr:rowOff>
    </xdr:from>
    <xdr:to>
      <xdr:col>67</xdr:col>
      <xdr:colOff>101600</xdr:colOff>
      <xdr:row>60</xdr:row>
      <xdr:rowOff>91948</xdr:rowOff>
    </xdr:to>
    <xdr:sp macro="" textlink="">
      <xdr:nvSpPr>
        <xdr:cNvPr id="655" name="楕円 654"/>
        <xdr:cNvSpPr/>
      </xdr:nvSpPr>
      <xdr:spPr>
        <a:xfrm>
          <a:off x="12763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41148</xdr:rowOff>
    </xdr:from>
    <xdr:to>
      <xdr:col>71</xdr:col>
      <xdr:colOff>177800</xdr:colOff>
      <xdr:row>60</xdr:row>
      <xdr:rowOff>123444</xdr:rowOff>
    </xdr:to>
    <xdr:cxnSp macro="">
      <xdr:nvCxnSpPr>
        <xdr:cNvPr id="656" name="直線コネクタ 655"/>
        <xdr:cNvCxnSpPr/>
      </xdr:nvCxnSpPr>
      <xdr:spPr>
        <a:xfrm>
          <a:off x="12814300" y="103281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657"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658"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659"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60"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55643</xdr:rowOff>
    </xdr:from>
    <xdr:ext cx="405111" cy="259045"/>
    <xdr:sp macro="" textlink="">
      <xdr:nvSpPr>
        <xdr:cNvPr id="661" name="n_1mainValue【学校施設】&#10;有形固定資産減価償却率"/>
        <xdr:cNvSpPr txBox="1"/>
      </xdr:nvSpPr>
      <xdr:spPr>
        <a:xfrm>
          <a:off x="15266044" y="1051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32783</xdr:rowOff>
    </xdr:from>
    <xdr:ext cx="405111" cy="259045"/>
    <xdr:sp macro="" textlink="">
      <xdr:nvSpPr>
        <xdr:cNvPr id="662" name="n_2mainValue【学校施設】&#10;有形固定資産減価償却率"/>
        <xdr:cNvSpPr txBox="1"/>
      </xdr:nvSpPr>
      <xdr:spPr>
        <a:xfrm>
          <a:off x="143897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165371</xdr:rowOff>
    </xdr:from>
    <xdr:ext cx="405111" cy="259045"/>
    <xdr:sp macro="" textlink="">
      <xdr:nvSpPr>
        <xdr:cNvPr id="663" name="n_3mainValue【学校施設】&#10;有形固定資産減価償却率"/>
        <xdr:cNvSpPr txBox="1"/>
      </xdr:nvSpPr>
      <xdr:spPr>
        <a:xfrm>
          <a:off x="13500744" y="1045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83075</xdr:rowOff>
    </xdr:from>
    <xdr:ext cx="405111" cy="259045"/>
    <xdr:sp macro="" textlink="">
      <xdr:nvSpPr>
        <xdr:cNvPr id="664" name="n_4mainValue【学校施設】&#10;有形固定資産減価償却率"/>
        <xdr:cNvSpPr txBox="1"/>
      </xdr:nvSpPr>
      <xdr:spPr>
        <a:xfrm>
          <a:off x="12611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688" name="直線コネクタ 687"/>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89"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90" name="直線コネクタ 689"/>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691"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692" name="直線コネクタ 691"/>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693"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694" name="フローチャート: 判断 693"/>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695" name="フローチャート: 判断 694"/>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96" name="フローチャート: 判断 695"/>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697" name="フローチャート: 判断 696"/>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698" name="フローチャート: 判断 697"/>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87694</xdr:rowOff>
    </xdr:from>
    <xdr:to>
      <xdr:col>116</xdr:col>
      <xdr:colOff>114300</xdr:colOff>
      <xdr:row>63</xdr:row>
      <xdr:rowOff>17844</xdr:rowOff>
    </xdr:to>
    <xdr:sp macro="" textlink="">
      <xdr:nvSpPr>
        <xdr:cNvPr id="704" name="楕円 703"/>
        <xdr:cNvSpPr/>
      </xdr:nvSpPr>
      <xdr:spPr>
        <a:xfrm>
          <a:off x="22110700" y="1071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56787</xdr:rowOff>
    </xdr:from>
    <xdr:ext cx="469744" cy="259045"/>
    <xdr:sp macro="" textlink="">
      <xdr:nvSpPr>
        <xdr:cNvPr id="705" name="【学校施設】&#10;一人当たり面積該当値テキスト"/>
        <xdr:cNvSpPr txBox="1"/>
      </xdr:nvSpPr>
      <xdr:spPr>
        <a:xfrm>
          <a:off x="22199600" y="106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89598</xdr:rowOff>
    </xdr:from>
    <xdr:to>
      <xdr:col>112</xdr:col>
      <xdr:colOff>38100</xdr:colOff>
      <xdr:row>63</xdr:row>
      <xdr:rowOff>19748</xdr:rowOff>
    </xdr:to>
    <xdr:sp macro="" textlink="">
      <xdr:nvSpPr>
        <xdr:cNvPr id="706" name="楕円 705"/>
        <xdr:cNvSpPr/>
      </xdr:nvSpPr>
      <xdr:spPr>
        <a:xfrm>
          <a:off x="21272500" y="1071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138494</xdr:rowOff>
    </xdr:from>
    <xdr:to>
      <xdr:col>116</xdr:col>
      <xdr:colOff>63500</xdr:colOff>
      <xdr:row>62</xdr:row>
      <xdr:rowOff>140398</xdr:rowOff>
    </xdr:to>
    <xdr:cxnSp macro="">
      <xdr:nvCxnSpPr>
        <xdr:cNvPr id="707" name="直線コネクタ 706"/>
        <xdr:cNvCxnSpPr/>
      </xdr:nvCxnSpPr>
      <xdr:spPr>
        <a:xfrm flipV="1">
          <a:off x="21323300" y="10768394"/>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73596</xdr:rowOff>
    </xdr:from>
    <xdr:to>
      <xdr:col>107</xdr:col>
      <xdr:colOff>101600</xdr:colOff>
      <xdr:row>63</xdr:row>
      <xdr:rowOff>3746</xdr:rowOff>
    </xdr:to>
    <xdr:sp macro="" textlink="">
      <xdr:nvSpPr>
        <xdr:cNvPr id="708" name="楕円 707"/>
        <xdr:cNvSpPr/>
      </xdr:nvSpPr>
      <xdr:spPr>
        <a:xfrm>
          <a:off x="20383500" y="107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124396</xdr:rowOff>
    </xdr:from>
    <xdr:to>
      <xdr:col>111</xdr:col>
      <xdr:colOff>177800</xdr:colOff>
      <xdr:row>62</xdr:row>
      <xdr:rowOff>140398</xdr:rowOff>
    </xdr:to>
    <xdr:cxnSp macro="">
      <xdr:nvCxnSpPr>
        <xdr:cNvPr id="709" name="直線コネクタ 708"/>
        <xdr:cNvCxnSpPr/>
      </xdr:nvCxnSpPr>
      <xdr:spPr>
        <a:xfrm>
          <a:off x="20434300" y="1075429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85027</xdr:rowOff>
    </xdr:from>
    <xdr:to>
      <xdr:col>102</xdr:col>
      <xdr:colOff>165100</xdr:colOff>
      <xdr:row>63</xdr:row>
      <xdr:rowOff>15177</xdr:rowOff>
    </xdr:to>
    <xdr:sp macro="" textlink="">
      <xdr:nvSpPr>
        <xdr:cNvPr id="710" name="楕円 709"/>
        <xdr:cNvSpPr/>
      </xdr:nvSpPr>
      <xdr:spPr>
        <a:xfrm>
          <a:off x="19494500" y="107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124396</xdr:rowOff>
    </xdr:from>
    <xdr:to>
      <xdr:col>107</xdr:col>
      <xdr:colOff>50800</xdr:colOff>
      <xdr:row>62</xdr:row>
      <xdr:rowOff>135827</xdr:rowOff>
    </xdr:to>
    <xdr:cxnSp macro="">
      <xdr:nvCxnSpPr>
        <xdr:cNvPr id="711" name="直線コネクタ 710"/>
        <xdr:cNvCxnSpPr/>
      </xdr:nvCxnSpPr>
      <xdr:spPr>
        <a:xfrm flipV="1">
          <a:off x="19545300" y="10754296"/>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86360</xdr:rowOff>
    </xdr:from>
    <xdr:to>
      <xdr:col>98</xdr:col>
      <xdr:colOff>38100</xdr:colOff>
      <xdr:row>63</xdr:row>
      <xdr:rowOff>16510</xdr:rowOff>
    </xdr:to>
    <xdr:sp macro="" textlink="">
      <xdr:nvSpPr>
        <xdr:cNvPr id="712" name="楕円 711"/>
        <xdr:cNvSpPr/>
      </xdr:nvSpPr>
      <xdr:spPr>
        <a:xfrm>
          <a:off x="18605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135827</xdr:rowOff>
    </xdr:from>
    <xdr:to>
      <xdr:col>102</xdr:col>
      <xdr:colOff>114300</xdr:colOff>
      <xdr:row>62</xdr:row>
      <xdr:rowOff>137160</xdr:rowOff>
    </xdr:to>
    <xdr:cxnSp macro="">
      <xdr:nvCxnSpPr>
        <xdr:cNvPr id="713" name="直線コネクタ 712"/>
        <xdr:cNvCxnSpPr/>
      </xdr:nvCxnSpPr>
      <xdr:spPr>
        <a:xfrm flipV="1">
          <a:off x="18656300" y="1076572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714"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715" name="n_2aveValue【学校施設】&#10;一人当たり面積"/>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12590</xdr:rowOff>
    </xdr:from>
    <xdr:ext cx="469744" cy="259045"/>
    <xdr:sp macro="" textlink="">
      <xdr:nvSpPr>
        <xdr:cNvPr id="716" name="n_3aveValue【学校施設】&#10;一人当たり面積"/>
        <xdr:cNvSpPr txBox="1"/>
      </xdr:nvSpPr>
      <xdr:spPr>
        <a:xfrm>
          <a:off x="19310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717"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10875</xdr:rowOff>
    </xdr:from>
    <xdr:ext cx="469744" cy="259045"/>
    <xdr:sp macro="" textlink="">
      <xdr:nvSpPr>
        <xdr:cNvPr id="718" name="n_1mainValue【学校施設】&#10;一人当たり面積"/>
        <xdr:cNvSpPr txBox="1"/>
      </xdr:nvSpPr>
      <xdr:spPr>
        <a:xfrm>
          <a:off x="21075727" y="108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20273</xdr:rowOff>
    </xdr:from>
    <xdr:ext cx="469744" cy="259045"/>
    <xdr:sp macro="" textlink="">
      <xdr:nvSpPr>
        <xdr:cNvPr id="719" name="n_2mainValue【学校施設】&#10;一人当たり面積"/>
        <xdr:cNvSpPr txBox="1"/>
      </xdr:nvSpPr>
      <xdr:spPr>
        <a:xfrm>
          <a:off x="20199427" y="104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31704</xdr:rowOff>
    </xdr:from>
    <xdr:ext cx="469744" cy="259045"/>
    <xdr:sp macro="" textlink="">
      <xdr:nvSpPr>
        <xdr:cNvPr id="720" name="n_3mainValue【学校施設】&#10;一人当たり面積"/>
        <xdr:cNvSpPr txBox="1"/>
      </xdr:nvSpPr>
      <xdr:spPr>
        <a:xfrm>
          <a:off x="19310427" y="1049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721" name="n_4mainValue【学校施設】&#10;一人当たり面積"/>
        <xdr:cNvSpPr txBox="1"/>
      </xdr:nvSpPr>
      <xdr:spPr>
        <a:xfrm>
          <a:off x="18421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747" name="直線コネクタ 746"/>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748"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749" name="直線コネクタ 748"/>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750"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751" name="直線コネクタ 750"/>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752" name="【児童館】&#10;有形固定資産減価償却率平均値テキスト"/>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753" name="フローチャート: 判断 752"/>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754" name="フローチャート: 判断 753"/>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755" name="フローチャート: 判断 754"/>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756" name="フローチャート: 判断 755"/>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757" name="フローチャート: 判断 756"/>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363</xdr:rowOff>
    </xdr:from>
    <xdr:to>
      <xdr:col>85</xdr:col>
      <xdr:colOff>177800</xdr:colOff>
      <xdr:row>80</xdr:row>
      <xdr:rowOff>101963</xdr:rowOff>
    </xdr:to>
    <xdr:sp macro="" textlink="">
      <xdr:nvSpPr>
        <xdr:cNvPr id="763" name="楕円 762"/>
        <xdr:cNvSpPr/>
      </xdr:nvSpPr>
      <xdr:spPr>
        <a:xfrm>
          <a:off x="162687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23240</xdr:rowOff>
    </xdr:from>
    <xdr:ext cx="405111" cy="259045"/>
    <xdr:sp macro="" textlink="">
      <xdr:nvSpPr>
        <xdr:cNvPr id="764" name="【児童館】&#10;有形固定資産減価償却率該当値テキスト"/>
        <xdr:cNvSpPr txBox="1"/>
      </xdr:nvSpPr>
      <xdr:spPr>
        <a:xfrm>
          <a:off x="16357600" y="1356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85271</xdr:rowOff>
    </xdr:from>
    <xdr:to>
      <xdr:col>81</xdr:col>
      <xdr:colOff>101600</xdr:colOff>
      <xdr:row>83</xdr:row>
      <xdr:rowOff>15421</xdr:rowOff>
    </xdr:to>
    <xdr:sp macro="" textlink="">
      <xdr:nvSpPr>
        <xdr:cNvPr id="765" name="楕円 764"/>
        <xdr:cNvSpPr/>
      </xdr:nvSpPr>
      <xdr:spPr>
        <a:xfrm>
          <a:off x="15430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51163</xdr:rowOff>
    </xdr:from>
    <xdr:to>
      <xdr:col>85</xdr:col>
      <xdr:colOff>127000</xdr:colOff>
      <xdr:row>82</xdr:row>
      <xdr:rowOff>136071</xdr:rowOff>
    </xdr:to>
    <xdr:cxnSp macro="">
      <xdr:nvCxnSpPr>
        <xdr:cNvPr id="766" name="直線コネクタ 765"/>
        <xdr:cNvCxnSpPr/>
      </xdr:nvCxnSpPr>
      <xdr:spPr>
        <a:xfrm flipV="1">
          <a:off x="15481300" y="13767163"/>
          <a:ext cx="838200" cy="4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363</xdr:rowOff>
    </xdr:from>
    <xdr:to>
      <xdr:col>76</xdr:col>
      <xdr:colOff>165100</xdr:colOff>
      <xdr:row>84</xdr:row>
      <xdr:rowOff>101963</xdr:rowOff>
    </xdr:to>
    <xdr:sp macro="" textlink="">
      <xdr:nvSpPr>
        <xdr:cNvPr id="767" name="楕円 766"/>
        <xdr:cNvSpPr/>
      </xdr:nvSpPr>
      <xdr:spPr>
        <a:xfrm>
          <a:off x="14541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136071</xdr:rowOff>
    </xdr:from>
    <xdr:to>
      <xdr:col>81</xdr:col>
      <xdr:colOff>50800</xdr:colOff>
      <xdr:row>84</xdr:row>
      <xdr:rowOff>51163</xdr:rowOff>
    </xdr:to>
    <xdr:cxnSp macro="">
      <xdr:nvCxnSpPr>
        <xdr:cNvPr id="768" name="直線コネクタ 767"/>
        <xdr:cNvCxnSpPr/>
      </xdr:nvCxnSpPr>
      <xdr:spPr>
        <a:xfrm flipV="1">
          <a:off x="14592300" y="14194971"/>
          <a:ext cx="889000" cy="2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23223</xdr:rowOff>
    </xdr:from>
    <xdr:to>
      <xdr:col>72</xdr:col>
      <xdr:colOff>38100</xdr:colOff>
      <xdr:row>82</xdr:row>
      <xdr:rowOff>124823</xdr:rowOff>
    </xdr:to>
    <xdr:sp macro="" textlink="">
      <xdr:nvSpPr>
        <xdr:cNvPr id="769" name="楕円 768"/>
        <xdr:cNvSpPr/>
      </xdr:nvSpPr>
      <xdr:spPr>
        <a:xfrm>
          <a:off x="13652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74023</xdr:rowOff>
    </xdr:from>
    <xdr:to>
      <xdr:col>76</xdr:col>
      <xdr:colOff>114300</xdr:colOff>
      <xdr:row>84</xdr:row>
      <xdr:rowOff>51163</xdr:rowOff>
    </xdr:to>
    <xdr:cxnSp macro="">
      <xdr:nvCxnSpPr>
        <xdr:cNvPr id="770" name="直線コネクタ 769"/>
        <xdr:cNvCxnSpPr/>
      </xdr:nvCxnSpPr>
      <xdr:spPr>
        <a:xfrm>
          <a:off x="13703300" y="14132923"/>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163649</xdr:rowOff>
    </xdr:from>
    <xdr:to>
      <xdr:col>67</xdr:col>
      <xdr:colOff>101600</xdr:colOff>
      <xdr:row>82</xdr:row>
      <xdr:rowOff>93799</xdr:rowOff>
    </xdr:to>
    <xdr:sp macro="" textlink="">
      <xdr:nvSpPr>
        <xdr:cNvPr id="771" name="楕円 770"/>
        <xdr:cNvSpPr/>
      </xdr:nvSpPr>
      <xdr:spPr>
        <a:xfrm>
          <a:off x="12763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42999</xdr:rowOff>
    </xdr:from>
    <xdr:to>
      <xdr:col>71</xdr:col>
      <xdr:colOff>177800</xdr:colOff>
      <xdr:row>82</xdr:row>
      <xdr:rowOff>74023</xdr:rowOff>
    </xdr:to>
    <xdr:cxnSp macro="">
      <xdr:nvCxnSpPr>
        <xdr:cNvPr id="772" name="直線コネクタ 771"/>
        <xdr:cNvCxnSpPr/>
      </xdr:nvCxnSpPr>
      <xdr:spPr>
        <a:xfrm>
          <a:off x="12814300" y="141018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773" name="n_1aveValue【児童館】&#10;有形固定資産減価償却率"/>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774" name="n_2aveValue【児童館】&#10;有形固定資産減価償却率"/>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775" name="n_3aveValue【児童館】&#10;有形固定資産減価償却率"/>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776" name="n_4aveValue【児童館】&#10;有形固定資産減価償却率"/>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6548</xdr:rowOff>
    </xdr:from>
    <xdr:ext cx="405111" cy="259045"/>
    <xdr:sp macro="" textlink="">
      <xdr:nvSpPr>
        <xdr:cNvPr id="777" name="n_1main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93090</xdr:rowOff>
    </xdr:from>
    <xdr:ext cx="405111" cy="259045"/>
    <xdr:sp macro="" textlink="">
      <xdr:nvSpPr>
        <xdr:cNvPr id="778" name="n_2mainValue【児童館】&#10;有形固定資産減価償却率"/>
        <xdr:cNvSpPr txBox="1"/>
      </xdr:nvSpPr>
      <xdr:spPr>
        <a:xfrm>
          <a:off x="143897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141350</xdr:rowOff>
    </xdr:from>
    <xdr:ext cx="405111" cy="259045"/>
    <xdr:sp macro="" textlink="">
      <xdr:nvSpPr>
        <xdr:cNvPr id="779" name="n_3mainValue【児童館】&#10;有形固定資産減価償却率"/>
        <xdr:cNvSpPr txBox="1"/>
      </xdr:nvSpPr>
      <xdr:spPr>
        <a:xfrm>
          <a:off x="13500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84926</xdr:rowOff>
    </xdr:from>
    <xdr:ext cx="405111" cy="259045"/>
    <xdr:sp macro="" textlink="">
      <xdr:nvSpPr>
        <xdr:cNvPr id="780" name="n_4mainValue【児童館】&#10;有形固定資産減価償却率"/>
        <xdr:cNvSpPr txBox="1"/>
      </xdr:nvSpPr>
      <xdr:spPr>
        <a:xfrm>
          <a:off x="126117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802" name="直線コネクタ 801"/>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3"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4" name="直線コネクタ 803"/>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805"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806" name="直線コネクタ 805"/>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7"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8" name="フローチャート: 判断 80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809" name="フローチャート: 判断 808"/>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810" name="フローチャート: 判断 809"/>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11" name="フローチャート: 判断 810"/>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812" name="フローチャート: 判断 811"/>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8" name="楕円 817"/>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macro="" textlink="">
      <xdr:nvSpPr>
        <xdr:cNvPr id="819" name="【児童館】&#10;一人当たり面積該当値テキスト"/>
        <xdr:cNvSpPr txBox="1"/>
      </xdr:nvSpPr>
      <xdr:spPr>
        <a:xfrm>
          <a:off x="22199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820" name="楕円 819"/>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106680</xdr:rowOff>
    </xdr:to>
    <xdr:cxnSp macro="">
      <xdr:nvCxnSpPr>
        <xdr:cNvPr id="821" name="直線コネクタ 820"/>
        <xdr:cNvCxnSpPr/>
      </xdr:nvCxnSpPr>
      <xdr:spPr>
        <a:xfrm flipV="1">
          <a:off x="21323300" y="14485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822" name="楕円 821"/>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823" name="直線コネクタ 822"/>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824" name="楕円 823"/>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106680</xdr:rowOff>
    </xdr:to>
    <xdr:cxnSp macro="">
      <xdr:nvCxnSpPr>
        <xdr:cNvPr id="825" name="直線コネクタ 824"/>
        <xdr:cNvCxnSpPr/>
      </xdr:nvCxnSpPr>
      <xdr:spPr>
        <a:xfrm>
          <a:off x="19545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6" name="楕円 825"/>
        <xdr:cNvSpPr/>
      </xdr:nvSpPr>
      <xdr:spPr>
        <a:xfrm>
          <a:off x="18605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84</xdr:row>
      <xdr:rowOff>106680</xdr:rowOff>
    </xdr:to>
    <xdr:cxnSp macro="">
      <xdr:nvCxnSpPr>
        <xdr:cNvPr id="827" name="直線コネクタ 826"/>
        <xdr:cNvCxnSpPr/>
      </xdr:nvCxnSpPr>
      <xdr:spPr>
        <a:xfrm>
          <a:off x="18656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828"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829"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30" name="n_3ave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831" name="n_4aveValue【児童館】&#10;一人当たり面積"/>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832" name="n_1main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833" name="n_2mainValue【児童館】&#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834" name="n_3mainValue【児童館】&#10;一人当たり面積"/>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835" name="n_4mainValue【児童館】&#10;一人当たり面積"/>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861" name="直線コネクタ 860"/>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3" name="直線コネクタ 8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864"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865" name="直線コネクタ 864"/>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866" name="【公民館】&#10;有形固定資産減価償却率平均値テキスト"/>
        <xdr:cNvSpPr txBox="1"/>
      </xdr:nvSpPr>
      <xdr:spPr>
        <a:xfrm>
          <a:off x="16357600"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867" name="フローチャート: 判断 866"/>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868" name="フローチャート: 判断 867"/>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869" name="フローチャート: 判断 868"/>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0" name="フローチャート: 判断 869"/>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871" name="フローチャート: 判断 870"/>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xdr:rowOff>
    </xdr:from>
    <xdr:to>
      <xdr:col>85</xdr:col>
      <xdr:colOff>177800</xdr:colOff>
      <xdr:row>103</xdr:row>
      <xdr:rowOff>117202</xdr:rowOff>
    </xdr:to>
    <xdr:sp macro="" textlink="">
      <xdr:nvSpPr>
        <xdr:cNvPr id="877" name="楕円 876"/>
        <xdr:cNvSpPr/>
      </xdr:nvSpPr>
      <xdr:spPr>
        <a:xfrm>
          <a:off x="162687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38479</xdr:rowOff>
    </xdr:from>
    <xdr:ext cx="405111" cy="259045"/>
    <xdr:sp macro="" textlink="">
      <xdr:nvSpPr>
        <xdr:cNvPr id="878" name="【公民館】&#10;有形固定資産減価償却率該当値テキスト"/>
        <xdr:cNvSpPr txBox="1"/>
      </xdr:nvSpPr>
      <xdr:spPr>
        <a:xfrm>
          <a:off x="16357600" y="175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151130</xdr:rowOff>
    </xdr:from>
    <xdr:to>
      <xdr:col>81</xdr:col>
      <xdr:colOff>101600</xdr:colOff>
      <xdr:row>103</xdr:row>
      <xdr:rowOff>81280</xdr:rowOff>
    </xdr:to>
    <xdr:sp macro="" textlink="">
      <xdr:nvSpPr>
        <xdr:cNvPr id="879" name="楕円 878"/>
        <xdr:cNvSpPr/>
      </xdr:nvSpPr>
      <xdr:spPr>
        <a:xfrm>
          <a:off x="1543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30480</xdr:rowOff>
    </xdr:from>
    <xdr:to>
      <xdr:col>85</xdr:col>
      <xdr:colOff>127000</xdr:colOff>
      <xdr:row>103</xdr:row>
      <xdr:rowOff>66402</xdr:rowOff>
    </xdr:to>
    <xdr:cxnSp macro="">
      <xdr:nvCxnSpPr>
        <xdr:cNvPr id="880" name="直線コネクタ 879"/>
        <xdr:cNvCxnSpPr/>
      </xdr:nvCxnSpPr>
      <xdr:spPr>
        <a:xfrm>
          <a:off x="15481300" y="1768983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133169</xdr:rowOff>
    </xdr:from>
    <xdr:to>
      <xdr:col>76</xdr:col>
      <xdr:colOff>165100</xdr:colOff>
      <xdr:row>103</xdr:row>
      <xdr:rowOff>63319</xdr:rowOff>
    </xdr:to>
    <xdr:sp macro="" textlink="">
      <xdr:nvSpPr>
        <xdr:cNvPr id="881" name="楕円 880"/>
        <xdr:cNvSpPr/>
      </xdr:nvSpPr>
      <xdr:spPr>
        <a:xfrm>
          <a:off x="14541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12519</xdr:rowOff>
    </xdr:from>
    <xdr:to>
      <xdr:col>81</xdr:col>
      <xdr:colOff>50800</xdr:colOff>
      <xdr:row>103</xdr:row>
      <xdr:rowOff>30480</xdr:rowOff>
    </xdr:to>
    <xdr:cxnSp macro="">
      <xdr:nvCxnSpPr>
        <xdr:cNvPr id="882" name="直線コネクタ 881"/>
        <xdr:cNvCxnSpPr/>
      </xdr:nvCxnSpPr>
      <xdr:spPr>
        <a:xfrm>
          <a:off x="14592300" y="1767186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107043</xdr:rowOff>
    </xdr:from>
    <xdr:to>
      <xdr:col>72</xdr:col>
      <xdr:colOff>38100</xdr:colOff>
      <xdr:row>103</xdr:row>
      <xdr:rowOff>37193</xdr:rowOff>
    </xdr:to>
    <xdr:sp macro="" textlink="">
      <xdr:nvSpPr>
        <xdr:cNvPr id="883" name="楕円 882"/>
        <xdr:cNvSpPr/>
      </xdr:nvSpPr>
      <xdr:spPr>
        <a:xfrm>
          <a:off x="13652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157843</xdr:rowOff>
    </xdr:from>
    <xdr:to>
      <xdr:col>76</xdr:col>
      <xdr:colOff>114300</xdr:colOff>
      <xdr:row>103</xdr:row>
      <xdr:rowOff>12519</xdr:rowOff>
    </xdr:to>
    <xdr:cxnSp macro="">
      <xdr:nvCxnSpPr>
        <xdr:cNvPr id="884" name="直線コネクタ 883"/>
        <xdr:cNvCxnSpPr/>
      </xdr:nvCxnSpPr>
      <xdr:spPr>
        <a:xfrm>
          <a:off x="13703300" y="176457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10705</xdr:rowOff>
    </xdr:from>
    <xdr:to>
      <xdr:col>67</xdr:col>
      <xdr:colOff>101600</xdr:colOff>
      <xdr:row>103</xdr:row>
      <xdr:rowOff>112305</xdr:rowOff>
    </xdr:to>
    <xdr:sp macro="" textlink="">
      <xdr:nvSpPr>
        <xdr:cNvPr id="885" name="楕円 884"/>
        <xdr:cNvSpPr/>
      </xdr:nvSpPr>
      <xdr:spPr>
        <a:xfrm>
          <a:off x="12763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157843</xdr:rowOff>
    </xdr:from>
    <xdr:to>
      <xdr:col>71</xdr:col>
      <xdr:colOff>177800</xdr:colOff>
      <xdr:row>103</xdr:row>
      <xdr:rowOff>61505</xdr:rowOff>
    </xdr:to>
    <xdr:cxnSp macro="">
      <xdr:nvCxnSpPr>
        <xdr:cNvPr id="886" name="直線コネクタ 885"/>
        <xdr:cNvCxnSpPr/>
      </xdr:nvCxnSpPr>
      <xdr:spPr>
        <a:xfrm flipV="1">
          <a:off x="12814300" y="1764574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59345</xdr:rowOff>
    </xdr:from>
    <xdr:ext cx="405111" cy="259045"/>
    <xdr:sp macro="" textlink="">
      <xdr:nvSpPr>
        <xdr:cNvPr id="887" name="n_1aveValue【公民館】&#10;有形固定資産減価償却率"/>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888" name="n_2aveValue【公民館】&#10;有形固定資産減価償却率"/>
        <xdr:cNvSpPr txBox="1"/>
      </xdr:nvSpPr>
      <xdr:spPr>
        <a:xfrm>
          <a:off x="14389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889" name="n_3aveValue【公民館】&#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103432</xdr:rowOff>
    </xdr:from>
    <xdr:ext cx="405111" cy="259045"/>
    <xdr:sp macro="" textlink="">
      <xdr:nvSpPr>
        <xdr:cNvPr id="890" name="n_4aveValue【公民館】&#10;有形固定資産減価償却率"/>
        <xdr:cNvSpPr txBox="1"/>
      </xdr:nvSpPr>
      <xdr:spPr>
        <a:xfrm>
          <a:off x="12611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97807</xdr:rowOff>
    </xdr:from>
    <xdr:ext cx="405111" cy="259045"/>
    <xdr:sp macro="" textlink="">
      <xdr:nvSpPr>
        <xdr:cNvPr id="891" name="n_1mainValue【公民館】&#10;有形固定資産減価償却率"/>
        <xdr:cNvSpPr txBox="1"/>
      </xdr:nvSpPr>
      <xdr:spPr>
        <a:xfrm>
          <a:off x="152660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79846</xdr:rowOff>
    </xdr:from>
    <xdr:ext cx="405111" cy="259045"/>
    <xdr:sp macro="" textlink="">
      <xdr:nvSpPr>
        <xdr:cNvPr id="892" name="n_2mainValue【公民館】&#10;有形固定資産減価償却率"/>
        <xdr:cNvSpPr txBox="1"/>
      </xdr:nvSpPr>
      <xdr:spPr>
        <a:xfrm>
          <a:off x="14389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53720</xdr:rowOff>
    </xdr:from>
    <xdr:ext cx="405111" cy="259045"/>
    <xdr:sp macro="" textlink="">
      <xdr:nvSpPr>
        <xdr:cNvPr id="893" name="n_3mainValue【公民館】&#10;有形固定資産減価償却率"/>
        <xdr:cNvSpPr txBox="1"/>
      </xdr:nvSpPr>
      <xdr:spPr>
        <a:xfrm>
          <a:off x="13500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128832</xdr:rowOff>
    </xdr:from>
    <xdr:ext cx="405111" cy="259045"/>
    <xdr:sp macro="" textlink="">
      <xdr:nvSpPr>
        <xdr:cNvPr id="894" name="n_4mainValue【公民館】&#10;有形固定資産減価償却率"/>
        <xdr:cNvSpPr txBox="1"/>
      </xdr:nvSpPr>
      <xdr:spPr>
        <a:xfrm>
          <a:off x="12611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920" name="直線コネクタ 919"/>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921"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922" name="直線コネクタ 921"/>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3"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4" name="直線コネクタ 923"/>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925" name="【公民館】&#10;一人当たり面積平均値テキスト"/>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926" name="フローチャート: 判断 925"/>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927" name="フローチャート: 判断 926"/>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928" name="フローチャート: 判断 927"/>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929" name="フローチャート: 判断 928"/>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930" name="フローチャート: 判断 929"/>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126637</xdr:rowOff>
    </xdr:from>
    <xdr:to>
      <xdr:col>116</xdr:col>
      <xdr:colOff>114300</xdr:colOff>
      <xdr:row>105</xdr:row>
      <xdr:rowOff>56787</xdr:rowOff>
    </xdr:to>
    <xdr:sp macro="" textlink="">
      <xdr:nvSpPr>
        <xdr:cNvPr id="936" name="楕円 935"/>
        <xdr:cNvSpPr/>
      </xdr:nvSpPr>
      <xdr:spPr>
        <a:xfrm>
          <a:off x="221107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149514</xdr:rowOff>
    </xdr:from>
    <xdr:ext cx="469744" cy="259045"/>
    <xdr:sp macro="" textlink="">
      <xdr:nvSpPr>
        <xdr:cNvPr id="937" name="【公民館】&#10;一人当たり面積該当値テキスト"/>
        <xdr:cNvSpPr txBox="1"/>
      </xdr:nvSpPr>
      <xdr:spPr>
        <a:xfrm>
          <a:off x="22199600" y="1780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133169</xdr:rowOff>
    </xdr:from>
    <xdr:to>
      <xdr:col>112</xdr:col>
      <xdr:colOff>38100</xdr:colOff>
      <xdr:row>105</xdr:row>
      <xdr:rowOff>63319</xdr:rowOff>
    </xdr:to>
    <xdr:sp macro="" textlink="">
      <xdr:nvSpPr>
        <xdr:cNvPr id="938" name="楕円 937"/>
        <xdr:cNvSpPr/>
      </xdr:nvSpPr>
      <xdr:spPr>
        <a:xfrm>
          <a:off x="21272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5987</xdr:rowOff>
    </xdr:from>
    <xdr:to>
      <xdr:col>116</xdr:col>
      <xdr:colOff>63500</xdr:colOff>
      <xdr:row>105</xdr:row>
      <xdr:rowOff>12519</xdr:rowOff>
    </xdr:to>
    <xdr:cxnSp macro="">
      <xdr:nvCxnSpPr>
        <xdr:cNvPr id="939" name="直線コネクタ 938"/>
        <xdr:cNvCxnSpPr/>
      </xdr:nvCxnSpPr>
      <xdr:spPr>
        <a:xfrm flipV="1">
          <a:off x="21323300" y="180082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126637</xdr:rowOff>
    </xdr:from>
    <xdr:to>
      <xdr:col>107</xdr:col>
      <xdr:colOff>101600</xdr:colOff>
      <xdr:row>105</xdr:row>
      <xdr:rowOff>56787</xdr:rowOff>
    </xdr:to>
    <xdr:sp macro="" textlink="">
      <xdr:nvSpPr>
        <xdr:cNvPr id="940" name="楕円 939"/>
        <xdr:cNvSpPr/>
      </xdr:nvSpPr>
      <xdr:spPr>
        <a:xfrm>
          <a:off x="20383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5987</xdr:rowOff>
    </xdr:from>
    <xdr:to>
      <xdr:col>111</xdr:col>
      <xdr:colOff>177800</xdr:colOff>
      <xdr:row>105</xdr:row>
      <xdr:rowOff>12519</xdr:rowOff>
    </xdr:to>
    <xdr:cxnSp macro="">
      <xdr:nvCxnSpPr>
        <xdr:cNvPr id="941" name="直線コネクタ 940"/>
        <xdr:cNvCxnSpPr/>
      </xdr:nvCxnSpPr>
      <xdr:spPr>
        <a:xfrm>
          <a:off x="20434300" y="180082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133169</xdr:rowOff>
    </xdr:from>
    <xdr:to>
      <xdr:col>102</xdr:col>
      <xdr:colOff>165100</xdr:colOff>
      <xdr:row>105</xdr:row>
      <xdr:rowOff>63319</xdr:rowOff>
    </xdr:to>
    <xdr:sp macro="" textlink="">
      <xdr:nvSpPr>
        <xdr:cNvPr id="942" name="楕円 941"/>
        <xdr:cNvSpPr/>
      </xdr:nvSpPr>
      <xdr:spPr>
        <a:xfrm>
          <a:off x="19494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5987</xdr:rowOff>
    </xdr:from>
    <xdr:to>
      <xdr:col>107</xdr:col>
      <xdr:colOff>50800</xdr:colOff>
      <xdr:row>105</xdr:row>
      <xdr:rowOff>12519</xdr:rowOff>
    </xdr:to>
    <xdr:cxnSp macro="">
      <xdr:nvCxnSpPr>
        <xdr:cNvPr id="943" name="直線コネクタ 942"/>
        <xdr:cNvCxnSpPr/>
      </xdr:nvCxnSpPr>
      <xdr:spPr>
        <a:xfrm flipV="1">
          <a:off x="19545300" y="180082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169092</xdr:rowOff>
    </xdr:from>
    <xdr:to>
      <xdr:col>98</xdr:col>
      <xdr:colOff>38100</xdr:colOff>
      <xdr:row>105</xdr:row>
      <xdr:rowOff>99242</xdr:rowOff>
    </xdr:to>
    <xdr:sp macro="" textlink="">
      <xdr:nvSpPr>
        <xdr:cNvPr id="944" name="楕円 943"/>
        <xdr:cNvSpPr/>
      </xdr:nvSpPr>
      <xdr:spPr>
        <a:xfrm>
          <a:off x="18605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12519</xdr:rowOff>
    </xdr:from>
    <xdr:to>
      <xdr:col>102</xdr:col>
      <xdr:colOff>114300</xdr:colOff>
      <xdr:row>105</xdr:row>
      <xdr:rowOff>48442</xdr:rowOff>
    </xdr:to>
    <xdr:cxnSp macro="">
      <xdr:nvCxnSpPr>
        <xdr:cNvPr id="945" name="直線コネクタ 944"/>
        <xdr:cNvCxnSpPr/>
      </xdr:nvCxnSpPr>
      <xdr:spPr>
        <a:xfrm flipV="1">
          <a:off x="18656300" y="180147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136089</xdr:rowOff>
    </xdr:from>
    <xdr:ext cx="469744" cy="259045"/>
    <xdr:sp macro="" textlink="">
      <xdr:nvSpPr>
        <xdr:cNvPr id="946" name="n_1aveValue【公民館】&#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947" name="n_2ave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948" name="n_3aveValue【公民館】&#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139354</xdr:rowOff>
    </xdr:from>
    <xdr:ext cx="469744" cy="259045"/>
    <xdr:sp macro="" textlink="">
      <xdr:nvSpPr>
        <xdr:cNvPr id="949" name="n_4aveValue【公民館】&#10;一人当たり面積"/>
        <xdr:cNvSpPr txBox="1"/>
      </xdr:nvSpPr>
      <xdr:spPr>
        <a:xfrm>
          <a:off x="18421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79846</xdr:rowOff>
    </xdr:from>
    <xdr:ext cx="469744" cy="259045"/>
    <xdr:sp macro="" textlink="">
      <xdr:nvSpPr>
        <xdr:cNvPr id="950" name="n_1mainValue【公民館】&#10;一人当たり面積"/>
        <xdr:cNvSpPr txBox="1"/>
      </xdr:nvSpPr>
      <xdr:spPr>
        <a:xfrm>
          <a:off x="21075727"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73314</xdr:rowOff>
    </xdr:from>
    <xdr:ext cx="469744" cy="259045"/>
    <xdr:sp macro="" textlink="">
      <xdr:nvSpPr>
        <xdr:cNvPr id="951" name="n_2mainValue【公民館】&#10;一人当たり面積"/>
        <xdr:cNvSpPr txBox="1"/>
      </xdr:nvSpPr>
      <xdr:spPr>
        <a:xfrm>
          <a:off x="20199427" y="1773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79846</xdr:rowOff>
    </xdr:from>
    <xdr:ext cx="469744" cy="259045"/>
    <xdr:sp macro="" textlink="">
      <xdr:nvSpPr>
        <xdr:cNvPr id="952" name="n_3mainValue【公民館】&#10;一人当たり面積"/>
        <xdr:cNvSpPr txBox="1"/>
      </xdr:nvSpPr>
      <xdr:spPr>
        <a:xfrm>
          <a:off x="19310427"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115769</xdr:rowOff>
    </xdr:from>
    <xdr:ext cx="469744" cy="259045"/>
    <xdr:sp macro="" textlink="">
      <xdr:nvSpPr>
        <xdr:cNvPr id="953" name="n_4mainValue【公民館】&#10;一人当たり面積"/>
        <xdr:cNvSpPr txBox="1"/>
      </xdr:nvSpPr>
      <xdr:spPr>
        <a:xfrm>
          <a:off x="184214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類型は、「認定こども園・幼稚園・保育所」、「橋りょう・トンネル」、「学校施設」である。本市の公共施設は、整備から３０年以上を経過したものが多く、老朽化が進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幼稚園・保育所は、築４０年以上経過した施設があり、中長期的な視点で園児数の減少を見据えた、私立幼稚園・保育園との役割分担による統廃合を検討していく。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橋りょうは、全体の約半数が耐用年数の２分の１を経過した整備後３０年のものとなっており、これらの橋りょうが今後３０年以内に更新時期を迎える。そのため、長寿命化計画による計画的な補修により、将来更新負担の平準化と抑制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小・中学校は、築３０年から４０年以上を経過した施設が多い。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令和２年度末に</a:t>
          </a:r>
          <a:r>
            <a:rPr lang="ja-JP" altLang="en-US" sz="1300" b="0">
              <a:latin typeface="ＭＳ Ｐゴシック" panose="020B0600070205080204" pitchFamily="50" charset="-128"/>
              <a:ea typeface="ＭＳ Ｐゴシック" panose="020B0600070205080204" pitchFamily="50" charset="-128"/>
            </a:rPr>
            <a:t>学校施設長寿命化計画</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策定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今後は長寿命化計画に基づいて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負担の平準化及び抑制に努めていく。また、将来的には、児童生徒数の変動による学校の再編や通学区域について検討するとともに、少子化の進行に伴い生じる空き教室などへ、近隣施設からの機能移転も検討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65,537
64,589
251.41
33,916,408
32,048,848
1,646,600
16,139,349
22,131,650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74" name="楕円 73"/>
        <xdr:cNvSpPr/>
      </xdr:nvSpPr>
      <xdr:spPr>
        <a:xfrm>
          <a:off x="45847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127924</xdr:rowOff>
    </xdr:from>
    <xdr:ext cx="405111" cy="259045"/>
    <xdr:sp macro="" textlink="">
      <xdr:nvSpPr>
        <xdr:cNvPr id="75" name="【図書館】&#10;有形固定資産減価償却率該当値テキスト"/>
        <xdr:cNvSpPr txBox="1"/>
      </xdr:nvSpPr>
      <xdr:spPr>
        <a:xfrm>
          <a:off x="4673600"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118473</xdr:rowOff>
    </xdr:from>
    <xdr:to>
      <xdr:col>20</xdr:col>
      <xdr:colOff>38100</xdr:colOff>
      <xdr:row>38</xdr:row>
      <xdr:rowOff>48623</xdr:rowOff>
    </xdr:to>
    <xdr:sp macro="" textlink="">
      <xdr:nvSpPr>
        <xdr:cNvPr id="76" name="楕円 75"/>
        <xdr:cNvSpPr/>
      </xdr:nvSpPr>
      <xdr:spPr>
        <a:xfrm>
          <a:off x="3746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169273</xdr:rowOff>
    </xdr:from>
    <xdr:to>
      <xdr:col>24</xdr:col>
      <xdr:colOff>63500</xdr:colOff>
      <xdr:row>38</xdr:row>
      <xdr:rowOff>28847</xdr:rowOff>
    </xdr:to>
    <xdr:cxnSp macro="">
      <xdr:nvCxnSpPr>
        <xdr:cNvPr id="77" name="直線コネクタ 76"/>
        <xdr:cNvCxnSpPr/>
      </xdr:nvCxnSpPr>
      <xdr:spPr>
        <a:xfrm>
          <a:off x="3797300" y="651292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85816</xdr:rowOff>
    </xdr:from>
    <xdr:to>
      <xdr:col>15</xdr:col>
      <xdr:colOff>101600</xdr:colOff>
      <xdr:row>38</xdr:row>
      <xdr:rowOff>15966</xdr:rowOff>
    </xdr:to>
    <xdr:sp macro="" textlink="">
      <xdr:nvSpPr>
        <xdr:cNvPr id="78" name="楕円 77"/>
        <xdr:cNvSpPr/>
      </xdr:nvSpPr>
      <xdr:spPr>
        <a:xfrm>
          <a:off x="2857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136616</xdr:rowOff>
    </xdr:from>
    <xdr:to>
      <xdr:col>19</xdr:col>
      <xdr:colOff>177800</xdr:colOff>
      <xdr:row>37</xdr:row>
      <xdr:rowOff>169273</xdr:rowOff>
    </xdr:to>
    <xdr:cxnSp macro="">
      <xdr:nvCxnSpPr>
        <xdr:cNvPr id="79" name="直線コネクタ 78"/>
        <xdr:cNvCxnSpPr/>
      </xdr:nvCxnSpPr>
      <xdr:spPr>
        <a:xfrm>
          <a:off x="2908300" y="648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53158</xdr:rowOff>
    </xdr:from>
    <xdr:to>
      <xdr:col>10</xdr:col>
      <xdr:colOff>165100</xdr:colOff>
      <xdr:row>37</xdr:row>
      <xdr:rowOff>154758</xdr:rowOff>
    </xdr:to>
    <xdr:sp macro="" textlink="">
      <xdr:nvSpPr>
        <xdr:cNvPr id="80" name="楕円 79"/>
        <xdr:cNvSpPr/>
      </xdr:nvSpPr>
      <xdr:spPr>
        <a:xfrm>
          <a:off x="1968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103958</xdr:rowOff>
    </xdr:from>
    <xdr:to>
      <xdr:col>15</xdr:col>
      <xdr:colOff>50800</xdr:colOff>
      <xdr:row>37</xdr:row>
      <xdr:rowOff>136616</xdr:rowOff>
    </xdr:to>
    <xdr:cxnSp macro="">
      <xdr:nvCxnSpPr>
        <xdr:cNvPr id="81" name="直線コネクタ 80"/>
        <xdr:cNvCxnSpPr/>
      </xdr:nvCxnSpPr>
      <xdr:spPr>
        <a:xfrm>
          <a:off x="2019300" y="64476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20501</xdr:rowOff>
    </xdr:from>
    <xdr:to>
      <xdr:col>6</xdr:col>
      <xdr:colOff>38100</xdr:colOff>
      <xdr:row>37</xdr:row>
      <xdr:rowOff>122101</xdr:rowOff>
    </xdr:to>
    <xdr:sp macro="" textlink="">
      <xdr:nvSpPr>
        <xdr:cNvPr id="82" name="楕円 81"/>
        <xdr:cNvSpPr/>
      </xdr:nvSpPr>
      <xdr:spPr>
        <a:xfrm>
          <a:off x="1079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71301</xdr:rowOff>
    </xdr:from>
    <xdr:to>
      <xdr:col>10</xdr:col>
      <xdr:colOff>114300</xdr:colOff>
      <xdr:row>37</xdr:row>
      <xdr:rowOff>103958</xdr:rowOff>
    </xdr:to>
    <xdr:cxnSp macro="">
      <xdr:nvCxnSpPr>
        <xdr:cNvPr id="83" name="直線コネクタ 82"/>
        <xdr:cNvCxnSpPr/>
      </xdr:nvCxnSpPr>
      <xdr:spPr>
        <a:xfrm>
          <a:off x="1130300" y="64149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39750</xdr:rowOff>
    </xdr:from>
    <xdr:ext cx="405111" cy="259045"/>
    <xdr:sp macro="" textlink="">
      <xdr:nvSpPr>
        <xdr:cNvPr id="88" name="n_1mainValue【図書館】&#10;有形固定資産減価償却率"/>
        <xdr:cNvSpPr txBox="1"/>
      </xdr:nvSpPr>
      <xdr:spPr>
        <a:xfrm>
          <a:off x="35820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7093</xdr:rowOff>
    </xdr:from>
    <xdr:ext cx="405111" cy="259045"/>
    <xdr:sp macro="" textlink="">
      <xdr:nvSpPr>
        <xdr:cNvPr id="89" name="n_2mainValue【図書館】&#10;有形固定資産減価償却率"/>
        <xdr:cNvSpPr txBox="1"/>
      </xdr:nvSpPr>
      <xdr:spPr>
        <a:xfrm>
          <a:off x="2705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145886</xdr:rowOff>
    </xdr:from>
    <xdr:ext cx="405111" cy="259045"/>
    <xdr:sp macro="" textlink="">
      <xdr:nvSpPr>
        <xdr:cNvPr id="90" name="n_3mainValue【図書館】&#10;有形固定資産減価償却率"/>
        <xdr:cNvSpPr txBox="1"/>
      </xdr:nvSpPr>
      <xdr:spPr>
        <a:xfrm>
          <a:off x="1816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113228</xdr:rowOff>
    </xdr:from>
    <xdr:ext cx="405111" cy="259045"/>
    <xdr:sp macro="" textlink="">
      <xdr:nvSpPr>
        <xdr:cNvPr id="91" name="n_4mainValue【図書館】&#10;有形固定資産減価償却率"/>
        <xdr:cNvSpPr txBox="1"/>
      </xdr:nvSpPr>
      <xdr:spPr>
        <a:xfrm>
          <a:off x="927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6" name="【図書館】&#10;一人当たり面積平均値テキスト"/>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27" name="楕円 126"/>
        <xdr:cNvSpPr/>
      </xdr:nvSpPr>
      <xdr:spPr>
        <a:xfrm>
          <a:off x="10426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48277</xdr:rowOff>
    </xdr:from>
    <xdr:ext cx="469744" cy="259045"/>
    <xdr:sp macro="" textlink="">
      <xdr:nvSpPr>
        <xdr:cNvPr id="128" name="【図書館】&#10;一人当たり面積該当値テキスト"/>
        <xdr:cNvSpPr txBox="1"/>
      </xdr:nvSpPr>
      <xdr:spPr>
        <a:xfrm>
          <a:off x="10515600"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25400</xdr:rowOff>
    </xdr:from>
    <xdr:to>
      <xdr:col>50</xdr:col>
      <xdr:colOff>165100</xdr:colOff>
      <xdr:row>39</xdr:row>
      <xdr:rowOff>127000</xdr:rowOff>
    </xdr:to>
    <xdr:sp macro="" textlink="">
      <xdr:nvSpPr>
        <xdr:cNvPr id="129" name="楕円 128"/>
        <xdr:cNvSpPr/>
      </xdr:nvSpPr>
      <xdr:spPr>
        <a:xfrm>
          <a:off x="9588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76200</xdr:rowOff>
    </xdr:from>
    <xdr:to>
      <xdr:col>55</xdr:col>
      <xdr:colOff>0</xdr:colOff>
      <xdr:row>39</xdr:row>
      <xdr:rowOff>76200</xdr:rowOff>
    </xdr:to>
    <xdr:cxnSp macro="">
      <xdr:nvCxnSpPr>
        <xdr:cNvPr id="130" name="直線コネクタ 129"/>
        <xdr:cNvCxnSpPr/>
      </xdr:nvCxnSpPr>
      <xdr:spPr>
        <a:xfrm>
          <a:off x="9639300" y="676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31115</xdr:rowOff>
    </xdr:from>
    <xdr:to>
      <xdr:col>46</xdr:col>
      <xdr:colOff>38100</xdr:colOff>
      <xdr:row>39</xdr:row>
      <xdr:rowOff>132715</xdr:rowOff>
    </xdr:to>
    <xdr:sp macro="" textlink="">
      <xdr:nvSpPr>
        <xdr:cNvPr id="131" name="楕円 130"/>
        <xdr:cNvSpPr/>
      </xdr:nvSpPr>
      <xdr:spPr>
        <a:xfrm>
          <a:off x="8699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76200</xdr:rowOff>
    </xdr:from>
    <xdr:to>
      <xdr:col>50</xdr:col>
      <xdr:colOff>114300</xdr:colOff>
      <xdr:row>39</xdr:row>
      <xdr:rowOff>81915</xdr:rowOff>
    </xdr:to>
    <xdr:cxnSp macro="">
      <xdr:nvCxnSpPr>
        <xdr:cNvPr id="132" name="直線コネクタ 131"/>
        <xdr:cNvCxnSpPr/>
      </xdr:nvCxnSpPr>
      <xdr:spPr>
        <a:xfrm flipV="1">
          <a:off x="8750300" y="67627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31115</xdr:rowOff>
    </xdr:from>
    <xdr:to>
      <xdr:col>41</xdr:col>
      <xdr:colOff>101600</xdr:colOff>
      <xdr:row>39</xdr:row>
      <xdr:rowOff>132715</xdr:rowOff>
    </xdr:to>
    <xdr:sp macro="" textlink="">
      <xdr:nvSpPr>
        <xdr:cNvPr id="133" name="楕円 132"/>
        <xdr:cNvSpPr/>
      </xdr:nvSpPr>
      <xdr:spPr>
        <a:xfrm>
          <a:off x="7810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81915</xdr:rowOff>
    </xdr:from>
    <xdr:to>
      <xdr:col>45</xdr:col>
      <xdr:colOff>177800</xdr:colOff>
      <xdr:row>39</xdr:row>
      <xdr:rowOff>81915</xdr:rowOff>
    </xdr:to>
    <xdr:cxnSp macro="">
      <xdr:nvCxnSpPr>
        <xdr:cNvPr id="134" name="直線コネクタ 133"/>
        <xdr:cNvCxnSpPr/>
      </xdr:nvCxnSpPr>
      <xdr:spPr>
        <a:xfrm>
          <a:off x="7861300" y="6768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31115</xdr:rowOff>
    </xdr:from>
    <xdr:to>
      <xdr:col>36</xdr:col>
      <xdr:colOff>165100</xdr:colOff>
      <xdr:row>39</xdr:row>
      <xdr:rowOff>132715</xdr:rowOff>
    </xdr:to>
    <xdr:sp macro="" textlink="">
      <xdr:nvSpPr>
        <xdr:cNvPr id="135" name="楕円 134"/>
        <xdr:cNvSpPr/>
      </xdr:nvSpPr>
      <xdr:spPr>
        <a:xfrm>
          <a:off x="6921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81915</xdr:rowOff>
    </xdr:from>
    <xdr:to>
      <xdr:col>41</xdr:col>
      <xdr:colOff>50800</xdr:colOff>
      <xdr:row>39</xdr:row>
      <xdr:rowOff>81915</xdr:rowOff>
    </xdr:to>
    <xdr:cxnSp macro="">
      <xdr:nvCxnSpPr>
        <xdr:cNvPr id="136" name="直線コネクタ 135"/>
        <xdr:cNvCxnSpPr/>
      </xdr:nvCxnSpPr>
      <xdr:spPr>
        <a:xfrm>
          <a:off x="6972300" y="6768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9" name="n_3aveValue【図書館】&#10;一人当たり面積"/>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143527</xdr:rowOff>
    </xdr:from>
    <xdr:ext cx="469744" cy="259045"/>
    <xdr:sp macro="" textlink="">
      <xdr:nvSpPr>
        <xdr:cNvPr id="141" name="n_1mainValue【図書館】&#10;一人当たり面積"/>
        <xdr:cNvSpPr txBox="1"/>
      </xdr:nvSpPr>
      <xdr:spPr>
        <a:xfrm>
          <a:off x="93917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149242</xdr:rowOff>
    </xdr:from>
    <xdr:ext cx="469744" cy="259045"/>
    <xdr:sp macro="" textlink="">
      <xdr:nvSpPr>
        <xdr:cNvPr id="142" name="n_2mainValue【図書館】&#10;一人当たり面積"/>
        <xdr:cNvSpPr txBox="1"/>
      </xdr:nvSpPr>
      <xdr:spPr>
        <a:xfrm>
          <a:off x="8515427" y="649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149242</xdr:rowOff>
    </xdr:from>
    <xdr:ext cx="469744" cy="259045"/>
    <xdr:sp macro="" textlink="">
      <xdr:nvSpPr>
        <xdr:cNvPr id="143" name="n_3mainValue【図書館】&#10;一人当たり面積"/>
        <xdr:cNvSpPr txBox="1"/>
      </xdr:nvSpPr>
      <xdr:spPr>
        <a:xfrm>
          <a:off x="7626427" y="649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149242</xdr:rowOff>
    </xdr:from>
    <xdr:ext cx="469744" cy="259045"/>
    <xdr:sp macro="" textlink="">
      <xdr:nvSpPr>
        <xdr:cNvPr id="144" name="n_4mainValue【図書館】&#10;一人当たり面積"/>
        <xdr:cNvSpPr txBox="1"/>
      </xdr:nvSpPr>
      <xdr:spPr>
        <a:xfrm>
          <a:off x="6737427" y="649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4"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85" name="楕円 184"/>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144797</xdr:rowOff>
    </xdr:from>
    <xdr:ext cx="405111" cy="259045"/>
    <xdr:sp macro="" textlink="">
      <xdr:nvSpPr>
        <xdr:cNvPr id="186" name="【体育館・プール】&#10;有形固定資産減価償却率該当値テキスト"/>
        <xdr:cNvSpPr txBox="1"/>
      </xdr:nvSpPr>
      <xdr:spPr>
        <a:xfrm>
          <a:off x="4673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187" name="楕円 186"/>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45720</xdr:rowOff>
    </xdr:to>
    <xdr:cxnSp macro="">
      <xdr:nvCxnSpPr>
        <xdr:cNvPr id="188" name="直線コネクタ 187"/>
        <xdr:cNvCxnSpPr/>
      </xdr:nvCxnSpPr>
      <xdr:spPr>
        <a:xfrm>
          <a:off x="3797300" y="102984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25400</xdr:rowOff>
    </xdr:from>
    <xdr:to>
      <xdr:col>15</xdr:col>
      <xdr:colOff>101600</xdr:colOff>
      <xdr:row>60</xdr:row>
      <xdr:rowOff>127000</xdr:rowOff>
    </xdr:to>
    <xdr:sp macro="" textlink="">
      <xdr:nvSpPr>
        <xdr:cNvPr id="189" name="楕円 188"/>
        <xdr:cNvSpPr/>
      </xdr:nvSpPr>
      <xdr:spPr>
        <a:xfrm>
          <a:off x="2857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60</xdr:row>
      <xdr:rowOff>76200</xdr:rowOff>
    </xdr:to>
    <xdr:cxnSp macro="">
      <xdr:nvCxnSpPr>
        <xdr:cNvPr id="190" name="直線コネクタ 189"/>
        <xdr:cNvCxnSpPr/>
      </xdr:nvCxnSpPr>
      <xdr:spPr>
        <a:xfrm flipV="1">
          <a:off x="2908300" y="102984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xdr:rowOff>
    </xdr:from>
    <xdr:to>
      <xdr:col>10</xdr:col>
      <xdr:colOff>165100</xdr:colOff>
      <xdr:row>60</xdr:row>
      <xdr:rowOff>104140</xdr:rowOff>
    </xdr:to>
    <xdr:sp macro="" textlink="">
      <xdr:nvSpPr>
        <xdr:cNvPr id="191" name="楕円 190"/>
        <xdr:cNvSpPr/>
      </xdr:nvSpPr>
      <xdr:spPr>
        <a:xfrm>
          <a:off x="1968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53340</xdr:rowOff>
    </xdr:from>
    <xdr:to>
      <xdr:col>15</xdr:col>
      <xdr:colOff>50800</xdr:colOff>
      <xdr:row>60</xdr:row>
      <xdr:rowOff>76200</xdr:rowOff>
    </xdr:to>
    <xdr:cxnSp macro="">
      <xdr:nvCxnSpPr>
        <xdr:cNvPr id="192" name="直線コネクタ 191"/>
        <xdr:cNvCxnSpPr/>
      </xdr:nvCxnSpPr>
      <xdr:spPr>
        <a:xfrm>
          <a:off x="2019300" y="10340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164465</xdr:rowOff>
    </xdr:from>
    <xdr:to>
      <xdr:col>6</xdr:col>
      <xdr:colOff>38100</xdr:colOff>
      <xdr:row>59</xdr:row>
      <xdr:rowOff>94615</xdr:rowOff>
    </xdr:to>
    <xdr:sp macro="" textlink="">
      <xdr:nvSpPr>
        <xdr:cNvPr id="193" name="楕円 192"/>
        <xdr:cNvSpPr/>
      </xdr:nvSpPr>
      <xdr:spPr>
        <a:xfrm>
          <a:off x="1079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43815</xdr:rowOff>
    </xdr:from>
    <xdr:to>
      <xdr:col>10</xdr:col>
      <xdr:colOff>114300</xdr:colOff>
      <xdr:row>60</xdr:row>
      <xdr:rowOff>53340</xdr:rowOff>
    </xdr:to>
    <xdr:cxnSp macro="">
      <xdr:nvCxnSpPr>
        <xdr:cNvPr id="194" name="直線コネクタ 193"/>
        <xdr:cNvCxnSpPr/>
      </xdr:nvCxnSpPr>
      <xdr:spPr>
        <a:xfrm>
          <a:off x="1130300" y="1015936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95"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144797</xdr:rowOff>
    </xdr:from>
    <xdr:ext cx="405111" cy="259045"/>
    <xdr:sp macro="" textlink="">
      <xdr:nvSpPr>
        <xdr:cNvPr id="198" name="n_4aveValue【体育館・プール】&#10;有形固定資産減価償却率"/>
        <xdr:cNvSpPr txBox="1"/>
      </xdr:nvSpPr>
      <xdr:spPr>
        <a:xfrm>
          <a:off x="927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53357</xdr:rowOff>
    </xdr:from>
    <xdr:ext cx="405111" cy="259045"/>
    <xdr:sp macro="" textlink="">
      <xdr:nvSpPr>
        <xdr:cNvPr id="199" name="n_1mainValue【体育館・プール】&#10;有形固定資産減価償却率"/>
        <xdr:cNvSpPr txBox="1"/>
      </xdr:nvSpPr>
      <xdr:spPr>
        <a:xfrm>
          <a:off x="3582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200" name="n_2mainValue【体育館・プール】&#10;有形固定資産減価償却率"/>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201" name="n_3mainValue【体育館・プール】&#10;有形固定資産減価償却率"/>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111142</xdr:rowOff>
    </xdr:from>
    <xdr:ext cx="405111" cy="259045"/>
    <xdr:sp macro="" textlink="">
      <xdr:nvSpPr>
        <xdr:cNvPr id="202" name="n_4mainValue【体育館・プール】&#10;有形固定資産減価償却率"/>
        <xdr:cNvSpPr txBox="1"/>
      </xdr:nvSpPr>
      <xdr:spPr>
        <a:xfrm>
          <a:off x="927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233" name="【体育館・プール】&#10;一人当たり面積平均値テキスト"/>
        <xdr:cNvSpPr txBox="1"/>
      </xdr:nvSpPr>
      <xdr:spPr>
        <a:xfrm>
          <a:off x="10515600"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83094</xdr:rowOff>
    </xdr:from>
    <xdr:to>
      <xdr:col>55</xdr:col>
      <xdr:colOff>50800</xdr:colOff>
      <xdr:row>61</xdr:row>
      <xdr:rowOff>13244</xdr:rowOff>
    </xdr:to>
    <xdr:sp macro="" textlink="">
      <xdr:nvSpPr>
        <xdr:cNvPr id="244" name="楕円 243"/>
        <xdr:cNvSpPr/>
      </xdr:nvSpPr>
      <xdr:spPr>
        <a:xfrm>
          <a:off x="104267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105971</xdr:rowOff>
    </xdr:from>
    <xdr:ext cx="469744" cy="259045"/>
    <xdr:sp macro="" textlink="">
      <xdr:nvSpPr>
        <xdr:cNvPr id="245" name="【体育館・プール】&#10;一人当たり面積該当値テキスト"/>
        <xdr:cNvSpPr txBox="1"/>
      </xdr:nvSpPr>
      <xdr:spPr>
        <a:xfrm>
          <a:off x="10515600" y="1022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87993</xdr:rowOff>
    </xdr:from>
    <xdr:to>
      <xdr:col>50</xdr:col>
      <xdr:colOff>165100</xdr:colOff>
      <xdr:row>61</xdr:row>
      <xdr:rowOff>18143</xdr:rowOff>
    </xdr:to>
    <xdr:sp macro="" textlink="">
      <xdr:nvSpPr>
        <xdr:cNvPr id="246" name="楕円 245"/>
        <xdr:cNvSpPr/>
      </xdr:nvSpPr>
      <xdr:spPr>
        <a:xfrm>
          <a:off x="9588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133894</xdr:rowOff>
    </xdr:from>
    <xdr:to>
      <xdr:col>55</xdr:col>
      <xdr:colOff>0</xdr:colOff>
      <xdr:row>60</xdr:row>
      <xdr:rowOff>138793</xdr:rowOff>
    </xdr:to>
    <xdr:cxnSp macro="">
      <xdr:nvCxnSpPr>
        <xdr:cNvPr id="247" name="直線コネクタ 246"/>
        <xdr:cNvCxnSpPr/>
      </xdr:nvCxnSpPr>
      <xdr:spPr>
        <a:xfrm flipV="1">
          <a:off x="9639300" y="1042089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94524</xdr:rowOff>
    </xdr:from>
    <xdr:to>
      <xdr:col>46</xdr:col>
      <xdr:colOff>38100</xdr:colOff>
      <xdr:row>61</xdr:row>
      <xdr:rowOff>24674</xdr:rowOff>
    </xdr:to>
    <xdr:sp macro="" textlink="">
      <xdr:nvSpPr>
        <xdr:cNvPr id="248" name="楕円 247"/>
        <xdr:cNvSpPr/>
      </xdr:nvSpPr>
      <xdr:spPr>
        <a:xfrm>
          <a:off x="8699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138793</xdr:rowOff>
    </xdr:from>
    <xdr:to>
      <xdr:col>50</xdr:col>
      <xdr:colOff>114300</xdr:colOff>
      <xdr:row>60</xdr:row>
      <xdr:rowOff>145324</xdr:rowOff>
    </xdr:to>
    <xdr:cxnSp macro="">
      <xdr:nvCxnSpPr>
        <xdr:cNvPr id="249" name="直線コネクタ 248"/>
        <xdr:cNvCxnSpPr/>
      </xdr:nvCxnSpPr>
      <xdr:spPr>
        <a:xfrm flipV="1">
          <a:off x="8750300" y="1042579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97790</xdr:rowOff>
    </xdr:from>
    <xdr:to>
      <xdr:col>41</xdr:col>
      <xdr:colOff>101600</xdr:colOff>
      <xdr:row>61</xdr:row>
      <xdr:rowOff>27940</xdr:rowOff>
    </xdr:to>
    <xdr:sp macro="" textlink="">
      <xdr:nvSpPr>
        <xdr:cNvPr id="250" name="楕円 249"/>
        <xdr:cNvSpPr/>
      </xdr:nvSpPr>
      <xdr:spPr>
        <a:xfrm>
          <a:off x="7810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145324</xdr:rowOff>
    </xdr:from>
    <xdr:to>
      <xdr:col>45</xdr:col>
      <xdr:colOff>177800</xdr:colOff>
      <xdr:row>60</xdr:row>
      <xdr:rowOff>148590</xdr:rowOff>
    </xdr:to>
    <xdr:cxnSp macro="">
      <xdr:nvCxnSpPr>
        <xdr:cNvPr id="251" name="直線コネクタ 250"/>
        <xdr:cNvCxnSpPr/>
      </xdr:nvCxnSpPr>
      <xdr:spPr>
        <a:xfrm flipV="1">
          <a:off x="7861300" y="1043232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7983</xdr:rowOff>
    </xdr:from>
    <xdr:to>
      <xdr:col>36</xdr:col>
      <xdr:colOff>165100</xdr:colOff>
      <xdr:row>61</xdr:row>
      <xdr:rowOff>109583</xdr:rowOff>
    </xdr:to>
    <xdr:sp macro="" textlink="">
      <xdr:nvSpPr>
        <xdr:cNvPr id="252" name="楕円 251"/>
        <xdr:cNvSpPr/>
      </xdr:nvSpPr>
      <xdr:spPr>
        <a:xfrm>
          <a:off x="6921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148590</xdr:rowOff>
    </xdr:from>
    <xdr:to>
      <xdr:col>41</xdr:col>
      <xdr:colOff>50800</xdr:colOff>
      <xdr:row>61</xdr:row>
      <xdr:rowOff>58783</xdr:rowOff>
    </xdr:to>
    <xdr:cxnSp macro="">
      <xdr:nvCxnSpPr>
        <xdr:cNvPr id="253" name="直線コネクタ 252"/>
        <xdr:cNvCxnSpPr/>
      </xdr:nvCxnSpPr>
      <xdr:spPr>
        <a:xfrm flipV="1">
          <a:off x="6972300" y="1043559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107242</xdr:rowOff>
    </xdr:from>
    <xdr:ext cx="469744" cy="259045"/>
    <xdr:sp macro="" textlink="">
      <xdr:nvSpPr>
        <xdr:cNvPr id="255" name="n_2aveValue【体育館・プール】&#10;一人当たり面積"/>
        <xdr:cNvSpPr txBox="1"/>
      </xdr:nvSpPr>
      <xdr:spPr>
        <a:xfrm>
          <a:off x="85154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56" name="n_3aveValue【体育館・プール】&#10;一人当たり面積"/>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120304</xdr:rowOff>
    </xdr:from>
    <xdr:ext cx="469744" cy="259045"/>
    <xdr:sp macro="" textlink="">
      <xdr:nvSpPr>
        <xdr:cNvPr id="257" name="n_4aveValue【体育館・プール】&#10;一人当たり面積"/>
        <xdr:cNvSpPr txBox="1"/>
      </xdr:nvSpPr>
      <xdr:spPr>
        <a:xfrm>
          <a:off x="67374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34670</xdr:rowOff>
    </xdr:from>
    <xdr:ext cx="469744" cy="259045"/>
    <xdr:sp macro="" textlink="">
      <xdr:nvSpPr>
        <xdr:cNvPr id="258" name="n_1mainValue【体育館・プール】&#10;一人当たり面積"/>
        <xdr:cNvSpPr txBox="1"/>
      </xdr:nvSpPr>
      <xdr:spPr>
        <a:xfrm>
          <a:off x="9391727" y="1015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41201</xdr:rowOff>
    </xdr:from>
    <xdr:ext cx="469744" cy="259045"/>
    <xdr:sp macro="" textlink="">
      <xdr:nvSpPr>
        <xdr:cNvPr id="259" name="n_2mainValue【体育館・プール】&#10;一人当たり面積"/>
        <xdr:cNvSpPr txBox="1"/>
      </xdr:nvSpPr>
      <xdr:spPr>
        <a:xfrm>
          <a:off x="8515427" y="1015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44467</xdr:rowOff>
    </xdr:from>
    <xdr:ext cx="469744" cy="259045"/>
    <xdr:sp macro="" textlink="">
      <xdr:nvSpPr>
        <xdr:cNvPr id="260" name="n_3mainValue【体育館・プール】&#10;一人当たり面積"/>
        <xdr:cNvSpPr txBox="1"/>
      </xdr:nvSpPr>
      <xdr:spPr>
        <a:xfrm>
          <a:off x="7626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126110</xdr:rowOff>
    </xdr:from>
    <xdr:ext cx="469744" cy="259045"/>
    <xdr:sp macro="" textlink="">
      <xdr:nvSpPr>
        <xdr:cNvPr id="261" name="n_4mainValue【体育館・プール】&#10;一人当たり面積"/>
        <xdr:cNvSpPr txBox="1"/>
      </xdr:nvSpPr>
      <xdr:spPr>
        <a:xfrm>
          <a:off x="6737427" y="102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89" name="【福祉施設】&#10;有形固定資産減価償却率平均値テキスト"/>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300" name="楕円 299"/>
        <xdr:cNvSpPr/>
      </xdr:nvSpPr>
      <xdr:spPr>
        <a:xfrm>
          <a:off x="4584700" y="140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98314</xdr:rowOff>
    </xdr:from>
    <xdr:ext cx="405111" cy="259045"/>
    <xdr:sp macro="" textlink="">
      <xdr:nvSpPr>
        <xdr:cNvPr id="301" name="【福祉施設】&#10;有形固定資産減価償却率該当値テキスト"/>
        <xdr:cNvSpPr txBox="1"/>
      </xdr:nvSpPr>
      <xdr:spPr>
        <a:xfrm>
          <a:off x="4673600"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60452</xdr:rowOff>
    </xdr:from>
    <xdr:to>
      <xdr:col>20</xdr:col>
      <xdr:colOff>38100</xdr:colOff>
      <xdr:row>81</xdr:row>
      <xdr:rowOff>162052</xdr:rowOff>
    </xdr:to>
    <xdr:sp macro="" textlink="">
      <xdr:nvSpPr>
        <xdr:cNvPr id="302" name="楕円 301"/>
        <xdr:cNvSpPr/>
      </xdr:nvSpPr>
      <xdr:spPr>
        <a:xfrm>
          <a:off x="37465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111252</xdr:rowOff>
    </xdr:from>
    <xdr:to>
      <xdr:col>24</xdr:col>
      <xdr:colOff>63500</xdr:colOff>
      <xdr:row>81</xdr:row>
      <xdr:rowOff>170687</xdr:rowOff>
    </xdr:to>
    <xdr:cxnSp macro="">
      <xdr:nvCxnSpPr>
        <xdr:cNvPr id="303" name="直線コネクタ 302"/>
        <xdr:cNvCxnSpPr/>
      </xdr:nvCxnSpPr>
      <xdr:spPr>
        <a:xfrm>
          <a:off x="3797300" y="13998702"/>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170180</xdr:rowOff>
    </xdr:from>
    <xdr:to>
      <xdr:col>15</xdr:col>
      <xdr:colOff>101600</xdr:colOff>
      <xdr:row>81</xdr:row>
      <xdr:rowOff>100330</xdr:rowOff>
    </xdr:to>
    <xdr:sp macro="" textlink="">
      <xdr:nvSpPr>
        <xdr:cNvPr id="304" name="楕円 303"/>
        <xdr:cNvSpPr/>
      </xdr:nvSpPr>
      <xdr:spPr>
        <a:xfrm>
          <a:off x="2857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49530</xdr:rowOff>
    </xdr:from>
    <xdr:to>
      <xdr:col>19</xdr:col>
      <xdr:colOff>177800</xdr:colOff>
      <xdr:row>81</xdr:row>
      <xdr:rowOff>111252</xdr:rowOff>
    </xdr:to>
    <xdr:cxnSp macro="">
      <xdr:nvCxnSpPr>
        <xdr:cNvPr id="305" name="直線コネクタ 304"/>
        <xdr:cNvCxnSpPr/>
      </xdr:nvCxnSpPr>
      <xdr:spPr>
        <a:xfrm>
          <a:off x="2908300" y="1393698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94742</xdr:rowOff>
    </xdr:from>
    <xdr:to>
      <xdr:col>10</xdr:col>
      <xdr:colOff>165100</xdr:colOff>
      <xdr:row>81</xdr:row>
      <xdr:rowOff>24892</xdr:rowOff>
    </xdr:to>
    <xdr:sp macro="" textlink="">
      <xdr:nvSpPr>
        <xdr:cNvPr id="306" name="楕円 305"/>
        <xdr:cNvSpPr/>
      </xdr:nvSpPr>
      <xdr:spPr>
        <a:xfrm>
          <a:off x="1968500" y="138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145542</xdr:rowOff>
    </xdr:from>
    <xdr:to>
      <xdr:col>15</xdr:col>
      <xdr:colOff>50800</xdr:colOff>
      <xdr:row>81</xdr:row>
      <xdr:rowOff>49530</xdr:rowOff>
    </xdr:to>
    <xdr:cxnSp macro="">
      <xdr:nvCxnSpPr>
        <xdr:cNvPr id="307" name="直線コネクタ 306"/>
        <xdr:cNvCxnSpPr/>
      </xdr:nvCxnSpPr>
      <xdr:spPr>
        <a:xfrm>
          <a:off x="2019300" y="1386154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49022</xdr:rowOff>
    </xdr:from>
    <xdr:to>
      <xdr:col>6</xdr:col>
      <xdr:colOff>38100</xdr:colOff>
      <xdr:row>80</xdr:row>
      <xdr:rowOff>150622</xdr:rowOff>
    </xdr:to>
    <xdr:sp macro="" textlink="">
      <xdr:nvSpPr>
        <xdr:cNvPr id="308" name="楕円 307"/>
        <xdr:cNvSpPr/>
      </xdr:nvSpPr>
      <xdr:spPr>
        <a:xfrm>
          <a:off x="1079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99822</xdr:rowOff>
    </xdr:from>
    <xdr:to>
      <xdr:col>10</xdr:col>
      <xdr:colOff>114300</xdr:colOff>
      <xdr:row>80</xdr:row>
      <xdr:rowOff>145542</xdr:rowOff>
    </xdr:to>
    <xdr:cxnSp macro="">
      <xdr:nvCxnSpPr>
        <xdr:cNvPr id="309" name="直線コネクタ 308"/>
        <xdr:cNvCxnSpPr/>
      </xdr:nvCxnSpPr>
      <xdr:spPr>
        <a:xfrm>
          <a:off x="1130300" y="138158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310"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1"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2"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13"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153179</xdr:rowOff>
    </xdr:from>
    <xdr:ext cx="405111" cy="259045"/>
    <xdr:sp macro="" textlink="">
      <xdr:nvSpPr>
        <xdr:cNvPr id="314" name="n_1mainValue【福祉施設】&#10;有形固定資産減価償却率"/>
        <xdr:cNvSpPr txBox="1"/>
      </xdr:nvSpPr>
      <xdr:spPr>
        <a:xfrm>
          <a:off x="3582044" y="140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91457</xdr:rowOff>
    </xdr:from>
    <xdr:ext cx="405111" cy="259045"/>
    <xdr:sp macro="" textlink="">
      <xdr:nvSpPr>
        <xdr:cNvPr id="315" name="n_2mainValue【福祉施設】&#10;有形固定資産減価償却率"/>
        <xdr:cNvSpPr txBox="1"/>
      </xdr:nvSpPr>
      <xdr:spPr>
        <a:xfrm>
          <a:off x="2705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16019</xdr:rowOff>
    </xdr:from>
    <xdr:ext cx="405111" cy="259045"/>
    <xdr:sp macro="" textlink="">
      <xdr:nvSpPr>
        <xdr:cNvPr id="316" name="n_3mainValue【福祉施設】&#10;有形固定資産減価償却率"/>
        <xdr:cNvSpPr txBox="1"/>
      </xdr:nvSpPr>
      <xdr:spPr>
        <a:xfrm>
          <a:off x="1816744" y="1390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141749</xdr:rowOff>
    </xdr:from>
    <xdr:ext cx="405111" cy="259045"/>
    <xdr:sp macro="" textlink="">
      <xdr:nvSpPr>
        <xdr:cNvPr id="317" name="n_4mainValue【福祉施設】&#10;有形固定資産減価償却率"/>
        <xdr:cNvSpPr txBox="1"/>
      </xdr:nvSpPr>
      <xdr:spPr>
        <a:xfrm>
          <a:off x="927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42"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147320</xdr:rowOff>
    </xdr:from>
    <xdr:to>
      <xdr:col>55</xdr:col>
      <xdr:colOff>50800</xdr:colOff>
      <xdr:row>84</xdr:row>
      <xdr:rowOff>77470</xdr:rowOff>
    </xdr:to>
    <xdr:sp macro="" textlink="">
      <xdr:nvSpPr>
        <xdr:cNvPr id="353" name="楕円 352"/>
        <xdr:cNvSpPr/>
      </xdr:nvSpPr>
      <xdr:spPr>
        <a:xfrm>
          <a:off x="10426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125747</xdr:rowOff>
    </xdr:from>
    <xdr:ext cx="469744" cy="259045"/>
    <xdr:sp macro="" textlink="">
      <xdr:nvSpPr>
        <xdr:cNvPr id="354" name="【福祉施設】&#10;一人当たり面積該当値テキスト"/>
        <xdr:cNvSpPr txBox="1"/>
      </xdr:nvSpPr>
      <xdr:spPr>
        <a:xfrm>
          <a:off x="10515600"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147320</xdr:rowOff>
    </xdr:from>
    <xdr:to>
      <xdr:col>50</xdr:col>
      <xdr:colOff>165100</xdr:colOff>
      <xdr:row>84</xdr:row>
      <xdr:rowOff>77470</xdr:rowOff>
    </xdr:to>
    <xdr:sp macro="" textlink="">
      <xdr:nvSpPr>
        <xdr:cNvPr id="355" name="楕円 354"/>
        <xdr:cNvSpPr/>
      </xdr:nvSpPr>
      <xdr:spPr>
        <a:xfrm>
          <a:off x="9588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26670</xdr:rowOff>
    </xdr:from>
    <xdr:to>
      <xdr:col>55</xdr:col>
      <xdr:colOff>0</xdr:colOff>
      <xdr:row>84</xdr:row>
      <xdr:rowOff>26670</xdr:rowOff>
    </xdr:to>
    <xdr:cxnSp macro="">
      <xdr:nvCxnSpPr>
        <xdr:cNvPr id="356" name="直線コネクタ 355"/>
        <xdr:cNvCxnSpPr/>
      </xdr:nvCxnSpPr>
      <xdr:spPr>
        <a:xfrm>
          <a:off x="9639300" y="14428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57" name="楕円 356"/>
        <xdr:cNvSpPr/>
      </xdr:nvSpPr>
      <xdr:spPr>
        <a:xfrm>
          <a:off x="8699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26670</xdr:rowOff>
    </xdr:from>
    <xdr:to>
      <xdr:col>50</xdr:col>
      <xdr:colOff>114300</xdr:colOff>
      <xdr:row>84</xdr:row>
      <xdr:rowOff>32386</xdr:rowOff>
    </xdr:to>
    <xdr:cxnSp macro="">
      <xdr:nvCxnSpPr>
        <xdr:cNvPr id="358" name="直線コネクタ 357"/>
        <xdr:cNvCxnSpPr/>
      </xdr:nvCxnSpPr>
      <xdr:spPr>
        <a:xfrm flipV="1">
          <a:off x="8750300" y="144284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153036</xdr:rowOff>
    </xdr:from>
    <xdr:to>
      <xdr:col>41</xdr:col>
      <xdr:colOff>101600</xdr:colOff>
      <xdr:row>84</xdr:row>
      <xdr:rowOff>83186</xdr:rowOff>
    </xdr:to>
    <xdr:sp macro="" textlink="">
      <xdr:nvSpPr>
        <xdr:cNvPr id="359" name="楕円 358"/>
        <xdr:cNvSpPr/>
      </xdr:nvSpPr>
      <xdr:spPr>
        <a:xfrm>
          <a:off x="7810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32386</xdr:rowOff>
    </xdr:from>
    <xdr:to>
      <xdr:col>45</xdr:col>
      <xdr:colOff>177800</xdr:colOff>
      <xdr:row>84</xdr:row>
      <xdr:rowOff>32386</xdr:rowOff>
    </xdr:to>
    <xdr:cxnSp macro="">
      <xdr:nvCxnSpPr>
        <xdr:cNvPr id="360" name="直線コネクタ 359"/>
        <xdr:cNvCxnSpPr/>
      </xdr:nvCxnSpPr>
      <xdr:spPr>
        <a:xfrm>
          <a:off x="7861300" y="14434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61" name="楕円 360"/>
        <xdr:cNvSpPr/>
      </xdr:nvSpPr>
      <xdr:spPr>
        <a:xfrm>
          <a:off x="6921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32386</xdr:rowOff>
    </xdr:from>
    <xdr:to>
      <xdr:col>41</xdr:col>
      <xdr:colOff>50800</xdr:colOff>
      <xdr:row>84</xdr:row>
      <xdr:rowOff>32386</xdr:rowOff>
    </xdr:to>
    <xdr:cxnSp macro="">
      <xdr:nvCxnSpPr>
        <xdr:cNvPr id="362" name="直線コネクタ 361"/>
        <xdr:cNvCxnSpPr/>
      </xdr:nvCxnSpPr>
      <xdr:spPr>
        <a:xfrm>
          <a:off x="6972300" y="14434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65"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66"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68597</xdr:rowOff>
    </xdr:from>
    <xdr:ext cx="469744" cy="259045"/>
    <xdr:sp macro="" textlink="">
      <xdr:nvSpPr>
        <xdr:cNvPr id="367" name="n_1mainValue【福祉施設】&#10;一人当たり面積"/>
        <xdr:cNvSpPr txBox="1"/>
      </xdr:nvSpPr>
      <xdr:spPr>
        <a:xfrm>
          <a:off x="93917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74313</xdr:rowOff>
    </xdr:from>
    <xdr:ext cx="469744" cy="259045"/>
    <xdr:sp macro="" textlink="">
      <xdr:nvSpPr>
        <xdr:cNvPr id="368" name="n_2mainValue【福祉施設】&#10;一人当たり面積"/>
        <xdr:cNvSpPr txBox="1"/>
      </xdr:nvSpPr>
      <xdr:spPr>
        <a:xfrm>
          <a:off x="8515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74313</xdr:rowOff>
    </xdr:from>
    <xdr:ext cx="469744" cy="259045"/>
    <xdr:sp macro="" textlink="">
      <xdr:nvSpPr>
        <xdr:cNvPr id="369" name="n_3mainValue【福祉施設】&#10;一人当たり面積"/>
        <xdr:cNvSpPr txBox="1"/>
      </xdr:nvSpPr>
      <xdr:spPr>
        <a:xfrm>
          <a:off x="7626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74313</xdr:rowOff>
    </xdr:from>
    <xdr:ext cx="469744" cy="259045"/>
    <xdr:sp macro="" textlink="">
      <xdr:nvSpPr>
        <xdr:cNvPr id="370" name="n_4mainValue【福祉施設】&#10;一人当たり面積"/>
        <xdr:cNvSpPr txBox="1"/>
      </xdr:nvSpPr>
      <xdr:spPr>
        <a:xfrm>
          <a:off x="6737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401" name="【市民会館】&#10;有形固定資産減価償却率平均値テキスト"/>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6" name="フローチャート: 判断 405"/>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147864</xdr:rowOff>
    </xdr:from>
    <xdr:to>
      <xdr:col>24</xdr:col>
      <xdr:colOff>114300</xdr:colOff>
      <xdr:row>105</xdr:row>
      <xdr:rowOff>78014</xdr:rowOff>
    </xdr:to>
    <xdr:sp macro="" textlink="">
      <xdr:nvSpPr>
        <xdr:cNvPr id="412" name="楕円 411"/>
        <xdr:cNvSpPr/>
      </xdr:nvSpPr>
      <xdr:spPr>
        <a:xfrm>
          <a:off x="45847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170741</xdr:rowOff>
    </xdr:from>
    <xdr:ext cx="405111" cy="259045"/>
    <xdr:sp macro="" textlink="">
      <xdr:nvSpPr>
        <xdr:cNvPr id="413" name="【市民会館】&#10;有形固定資産減価償却率該当値テキスト"/>
        <xdr:cNvSpPr txBox="1"/>
      </xdr:nvSpPr>
      <xdr:spPr>
        <a:xfrm>
          <a:off x="4673600" y="1783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115207</xdr:rowOff>
    </xdr:from>
    <xdr:to>
      <xdr:col>20</xdr:col>
      <xdr:colOff>38100</xdr:colOff>
      <xdr:row>105</xdr:row>
      <xdr:rowOff>45357</xdr:rowOff>
    </xdr:to>
    <xdr:sp macro="" textlink="">
      <xdr:nvSpPr>
        <xdr:cNvPr id="414" name="楕円 413"/>
        <xdr:cNvSpPr/>
      </xdr:nvSpPr>
      <xdr:spPr>
        <a:xfrm>
          <a:off x="3746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166007</xdr:rowOff>
    </xdr:from>
    <xdr:to>
      <xdr:col>24</xdr:col>
      <xdr:colOff>63500</xdr:colOff>
      <xdr:row>105</xdr:row>
      <xdr:rowOff>27214</xdr:rowOff>
    </xdr:to>
    <xdr:cxnSp macro="">
      <xdr:nvCxnSpPr>
        <xdr:cNvPr id="415" name="直線コネクタ 414"/>
        <xdr:cNvCxnSpPr/>
      </xdr:nvCxnSpPr>
      <xdr:spPr>
        <a:xfrm>
          <a:off x="3797300" y="1799680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138068</xdr:rowOff>
    </xdr:from>
    <xdr:to>
      <xdr:col>15</xdr:col>
      <xdr:colOff>101600</xdr:colOff>
      <xdr:row>105</xdr:row>
      <xdr:rowOff>68218</xdr:rowOff>
    </xdr:to>
    <xdr:sp macro="" textlink="">
      <xdr:nvSpPr>
        <xdr:cNvPr id="416" name="楕円 415"/>
        <xdr:cNvSpPr/>
      </xdr:nvSpPr>
      <xdr:spPr>
        <a:xfrm>
          <a:off x="2857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166007</xdr:rowOff>
    </xdr:from>
    <xdr:to>
      <xdr:col>19</xdr:col>
      <xdr:colOff>177800</xdr:colOff>
      <xdr:row>105</xdr:row>
      <xdr:rowOff>17418</xdr:rowOff>
    </xdr:to>
    <xdr:cxnSp macro="">
      <xdr:nvCxnSpPr>
        <xdr:cNvPr id="417" name="直線コネクタ 416"/>
        <xdr:cNvCxnSpPr/>
      </xdr:nvCxnSpPr>
      <xdr:spPr>
        <a:xfrm flipV="1">
          <a:off x="2908300" y="1799680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102144</xdr:rowOff>
    </xdr:from>
    <xdr:to>
      <xdr:col>10</xdr:col>
      <xdr:colOff>165100</xdr:colOff>
      <xdr:row>105</xdr:row>
      <xdr:rowOff>32294</xdr:rowOff>
    </xdr:to>
    <xdr:sp macro="" textlink="">
      <xdr:nvSpPr>
        <xdr:cNvPr id="418" name="楕円 417"/>
        <xdr:cNvSpPr/>
      </xdr:nvSpPr>
      <xdr:spPr>
        <a:xfrm>
          <a:off x="1968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152944</xdr:rowOff>
    </xdr:from>
    <xdr:to>
      <xdr:col>15</xdr:col>
      <xdr:colOff>50800</xdr:colOff>
      <xdr:row>105</xdr:row>
      <xdr:rowOff>17418</xdr:rowOff>
    </xdr:to>
    <xdr:cxnSp macro="">
      <xdr:nvCxnSpPr>
        <xdr:cNvPr id="419" name="直線コネクタ 418"/>
        <xdr:cNvCxnSpPr/>
      </xdr:nvCxnSpPr>
      <xdr:spPr>
        <a:xfrm>
          <a:off x="2019300" y="179837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20" name="楕円 419"/>
        <xdr:cNvSpPr/>
      </xdr:nvSpPr>
      <xdr:spPr>
        <a:xfrm>
          <a:off x="1079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117021</xdr:rowOff>
    </xdr:from>
    <xdr:to>
      <xdr:col>10</xdr:col>
      <xdr:colOff>114300</xdr:colOff>
      <xdr:row>104</xdr:row>
      <xdr:rowOff>152944</xdr:rowOff>
    </xdr:to>
    <xdr:cxnSp macro="">
      <xdr:nvCxnSpPr>
        <xdr:cNvPr id="421" name="直線コネクタ 420"/>
        <xdr:cNvCxnSpPr/>
      </xdr:nvCxnSpPr>
      <xdr:spPr>
        <a:xfrm>
          <a:off x="1130300" y="1794782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422" name="n_1aveValue【市民会館】&#10;有形固定資産減価償却率"/>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23"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24" name="n_3aveValue【市民会館】&#10;有形固定資産減価償却率"/>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25"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61884</xdr:rowOff>
    </xdr:from>
    <xdr:ext cx="405111" cy="259045"/>
    <xdr:sp macro="" textlink="">
      <xdr:nvSpPr>
        <xdr:cNvPr id="426" name="n_1mainValue【市民会館】&#10;有形固定資産減価償却率"/>
        <xdr:cNvSpPr txBox="1"/>
      </xdr:nvSpPr>
      <xdr:spPr>
        <a:xfrm>
          <a:off x="3582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59345</xdr:rowOff>
    </xdr:from>
    <xdr:ext cx="405111" cy="259045"/>
    <xdr:sp macro="" textlink="">
      <xdr:nvSpPr>
        <xdr:cNvPr id="427" name="n_2mainValue【市民会館】&#10;有形固定資産減価償却率"/>
        <xdr:cNvSpPr txBox="1"/>
      </xdr:nvSpPr>
      <xdr:spPr>
        <a:xfrm>
          <a:off x="2705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48821</xdr:rowOff>
    </xdr:from>
    <xdr:ext cx="405111" cy="259045"/>
    <xdr:sp macro="" textlink="">
      <xdr:nvSpPr>
        <xdr:cNvPr id="428" name="n_3mainValue【市民会館】&#10;有形固定資産減価償却率"/>
        <xdr:cNvSpPr txBox="1"/>
      </xdr:nvSpPr>
      <xdr:spPr>
        <a:xfrm>
          <a:off x="1816744" y="1770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29" name="n_4mainValue【市民会館】&#10;有形固定資産減価償却率"/>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60" name="【市民会館】&#10;一人当たり面積平均値テキスト"/>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65" name="フローチャート: 判断 464"/>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471" name="楕円 470"/>
        <xdr:cNvSpPr/>
      </xdr:nvSpPr>
      <xdr:spPr>
        <a:xfrm>
          <a:off x="10426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105427</xdr:rowOff>
    </xdr:from>
    <xdr:ext cx="469744" cy="259045"/>
    <xdr:sp macro="" textlink="">
      <xdr:nvSpPr>
        <xdr:cNvPr id="472" name="【市民会館】&#10;一人当たり面積該当値テキスト"/>
        <xdr:cNvSpPr txBox="1"/>
      </xdr:nvSpPr>
      <xdr:spPr>
        <a:xfrm>
          <a:off x="10515600"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85816</xdr:rowOff>
    </xdr:from>
    <xdr:to>
      <xdr:col>50</xdr:col>
      <xdr:colOff>165100</xdr:colOff>
      <xdr:row>106</xdr:row>
      <xdr:rowOff>15966</xdr:rowOff>
    </xdr:to>
    <xdr:sp macro="" textlink="">
      <xdr:nvSpPr>
        <xdr:cNvPr id="473" name="楕円 472"/>
        <xdr:cNvSpPr/>
      </xdr:nvSpPr>
      <xdr:spPr>
        <a:xfrm>
          <a:off x="9588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105</xdr:row>
      <xdr:rowOff>136616</xdr:rowOff>
    </xdr:to>
    <xdr:cxnSp macro="">
      <xdr:nvCxnSpPr>
        <xdr:cNvPr id="474" name="直線コネクタ 473"/>
        <xdr:cNvCxnSpPr/>
      </xdr:nvCxnSpPr>
      <xdr:spPr>
        <a:xfrm flipV="1">
          <a:off x="9639300" y="181356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92348</xdr:rowOff>
    </xdr:from>
    <xdr:to>
      <xdr:col>46</xdr:col>
      <xdr:colOff>38100</xdr:colOff>
      <xdr:row>106</xdr:row>
      <xdr:rowOff>22498</xdr:rowOff>
    </xdr:to>
    <xdr:sp macro="" textlink="">
      <xdr:nvSpPr>
        <xdr:cNvPr id="475" name="楕円 474"/>
        <xdr:cNvSpPr/>
      </xdr:nvSpPr>
      <xdr:spPr>
        <a:xfrm>
          <a:off x="8699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136616</xdr:rowOff>
    </xdr:from>
    <xdr:to>
      <xdr:col>50</xdr:col>
      <xdr:colOff>114300</xdr:colOff>
      <xdr:row>105</xdr:row>
      <xdr:rowOff>143148</xdr:rowOff>
    </xdr:to>
    <xdr:cxnSp macro="">
      <xdr:nvCxnSpPr>
        <xdr:cNvPr id="476" name="直線コネクタ 475"/>
        <xdr:cNvCxnSpPr/>
      </xdr:nvCxnSpPr>
      <xdr:spPr>
        <a:xfrm flipV="1">
          <a:off x="8750300" y="181388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92348</xdr:rowOff>
    </xdr:from>
    <xdr:to>
      <xdr:col>41</xdr:col>
      <xdr:colOff>101600</xdr:colOff>
      <xdr:row>106</xdr:row>
      <xdr:rowOff>22498</xdr:rowOff>
    </xdr:to>
    <xdr:sp macro="" textlink="">
      <xdr:nvSpPr>
        <xdr:cNvPr id="477" name="楕円 476"/>
        <xdr:cNvSpPr/>
      </xdr:nvSpPr>
      <xdr:spPr>
        <a:xfrm>
          <a:off x="7810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143148</xdr:rowOff>
    </xdr:from>
    <xdr:to>
      <xdr:col>45</xdr:col>
      <xdr:colOff>177800</xdr:colOff>
      <xdr:row>105</xdr:row>
      <xdr:rowOff>143148</xdr:rowOff>
    </xdr:to>
    <xdr:cxnSp macro="">
      <xdr:nvCxnSpPr>
        <xdr:cNvPr id="478" name="直線コネクタ 477"/>
        <xdr:cNvCxnSpPr/>
      </xdr:nvCxnSpPr>
      <xdr:spPr>
        <a:xfrm>
          <a:off x="7861300" y="181453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95613</xdr:rowOff>
    </xdr:from>
    <xdr:to>
      <xdr:col>36</xdr:col>
      <xdr:colOff>165100</xdr:colOff>
      <xdr:row>106</xdr:row>
      <xdr:rowOff>25763</xdr:rowOff>
    </xdr:to>
    <xdr:sp macro="" textlink="">
      <xdr:nvSpPr>
        <xdr:cNvPr id="479" name="楕円 478"/>
        <xdr:cNvSpPr/>
      </xdr:nvSpPr>
      <xdr:spPr>
        <a:xfrm>
          <a:off x="6921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143148</xdr:rowOff>
    </xdr:from>
    <xdr:to>
      <xdr:col>41</xdr:col>
      <xdr:colOff>50800</xdr:colOff>
      <xdr:row>105</xdr:row>
      <xdr:rowOff>146413</xdr:rowOff>
    </xdr:to>
    <xdr:cxnSp macro="">
      <xdr:nvCxnSpPr>
        <xdr:cNvPr id="480" name="直線コネクタ 479"/>
        <xdr:cNvCxnSpPr/>
      </xdr:nvCxnSpPr>
      <xdr:spPr>
        <a:xfrm flipV="1">
          <a:off x="6972300" y="181453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5459</xdr:rowOff>
    </xdr:from>
    <xdr:ext cx="469744" cy="259045"/>
    <xdr:sp macro="" textlink="">
      <xdr:nvSpPr>
        <xdr:cNvPr id="481" name="n_1aveValue【市民会館】&#10;一人当たり面積"/>
        <xdr:cNvSpPr txBox="1"/>
      </xdr:nvSpPr>
      <xdr:spPr>
        <a:xfrm>
          <a:off x="9391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82" name="n_2aveValue【市民会館】&#10;一人当たり面積"/>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167113</xdr:rowOff>
    </xdr:from>
    <xdr:ext cx="469744" cy="259045"/>
    <xdr:sp macro="" textlink="">
      <xdr:nvSpPr>
        <xdr:cNvPr id="483" name="n_3aveValue【市民会館】&#10;一人当たり面積"/>
        <xdr:cNvSpPr txBox="1"/>
      </xdr:nvSpPr>
      <xdr:spPr>
        <a:xfrm>
          <a:off x="7626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31585</xdr:rowOff>
    </xdr:from>
    <xdr:ext cx="469744" cy="259045"/>
    <xdr:sp macro="" textlink="">
      <xdr:nvSpPr>
        <xdr:cNvPr id="484" name="n_4aveValue【市民会館】&#10;一人当たり面積"/>
        <xdr:cNvSpPr txBox="1"/>
      </xdr:nvSpPr>
      <xdr:spPr>
        <a:xfrm>
          <a:off x="6737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32493</xdr:rowOff>
    </xdr:from>
    <xdr:ext cx="469744" cy="259045"/>
    <xdr:sp macro="" textlink="">
      <xdr:nvSpPr>
        <xdr:cNvPr id="485" name="n_1mainValue【市民会館】&#10;一人当たり面積"/>
        <xdr:cNvSpPr txBox="1"/>
      </xdr:nvSpPr>
      <xdr:spPr>
        <a:xfrm>
          <a:off x="939172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39025</xdr:rowOff>
    </xdr:from>
    <xdr:ext cx="469744" cy="259045"/>
    <xdr:sp macro="" textlink="">
      <xdr:nvSpPr>
        <xdr:cNvPr id="486" name="n_2mainValue【市民会館】&#10;一人当たり面積"/>
        <xdr:cNvSpPr txBox="1"/>
      </xdr:nvSpPr>
      <xdr:spPr>
        <a:xfrm>
          <a:off x="85154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39025</xdr:rowOff>
    </xdr:from>
    <xdr:ext cx="469744" cy="259045"/>
    <xdr:sp macro="" textlink="">
      <xdr:nvSpPr>
        <xdr:cNvPr id="487" name="n_3mainValue【市民会館】&#10;一人当たり面積"/>
        <xdr:cNvSpPr txBox="1"/>
      </xdr:nvSpPr>
      <xdr:spPr>
        <a:xfrm>
          <a:off x="76264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42290</xdr:rowOff>
    </xdr:from>
    <xdr:ext cx="469744" cy="259045"/>
    <xdr:sp macro="" textlink="">
      <xdr:nvSpPr>
        <xdr:cNvPr id="488" name="n_4mainValue【市民会館】&#10;一人当たり面積"/>
        <xdr:cNvSpPr txBox="1"/>
      </xdr:nvSpPr>
      <xdr:spPr>
        <a:xfrm>
          <a:off x="6737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519"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24" name="フローチャート: 判断 523"/>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64588</xdr:rowOff>
    </xdr:from>
    <xdr:to>
      <xdr:col>85</xdr:col>
      <xdr:colOff>177800</xdr:colOff>
      <xdr:row>38</xdr:row>
      <xdr:rowOff>166188</xdr:rowOff>
    </xdr:to>
    <xdr:sp macro="" textlink="">
      <xdr:nvSpPr>
        <xdr:cNvPr id="530" name="楕円 529"/>
        <xdr:cNvSpPr/>
      </xdr:nvSpPr>
      <xdr:spPr>
        <a:xfrm>
          <a:off x="162687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43015</xdr:rowOff>
    </xdr:from>
    <xdr:ext cx="405111" cy="259045"/>
    <xdr:sp macro="" textlink="">
      <xdr:nvSpPr>
        <xdr:cNvPr id="531" name="【一般廃棄物処理施設】&#10;有形固定資産減価償却率該当値テキスト"/>
        <xdr:cNvSpPr txBox="1"/>
      </xdr:nvSpPr>
      <xdr:spPr>
        <a:xfrm>
          <a:off x="16357600"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33565</xdr:rowOff>
    </xdr:from>
    <xdr:to>
      <xdr:col>81</xdr:col>
      <xdr:colOff>101600</xdr:colOff>
      <xdr:row>38</xdr:row>
      <xdr:rowOff>135165</xdr:rowOff>
    </xdr:to>
    <xdr:sp macro="" textlink="">
      <xdr:nvSpPr>
        <xdr:cNvPr id="532" name="楕円 531"/>
        <xdr:cNvSpPr/>
      </xdr:nvSpPr>
      <xdr:spPr>
        <a:xfrm>
          <a:off x="15430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84365</xdr:rowOff>
    </xdr:from>
    <xdr:to>
      <xdr:col>85</xdr:col>
      <xdr:colOff>127000</xdr:colOff>
      <xdr:row>38</xdr:row>
      <xdr:rowOff>115388</xdr:rowOff>
    </xdr:to>
    <xdr:cxnSp macro="">
      <xdr:nvCxnSpPr>
        <xdr:cNvPr id="533" name="直線コネクタ 532"/>
        <xdr:cNvCxnSpPr/>
      </xdr:nvCxnSpPr>
      <xdr:spPr>
        <a:xfrm>
          <a:off x="15481300" y="6599465"/>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165826</xdr:rowOff>
    </xdr:from>
    <xdr:to>
      <xdr:col>76</xdr:col>
      <xdr:colOff>165100</xdr:colOff>
      <xdr:row>38</xdr:row>
      <xdr:rowOff>95976</xdr:rowOff>
    </xdr:to>
    <xdr:sp macro="" textlink="">
      <xdr:nvSpPr>
        <xdr:cNvPr id="534" name="楕円 533"/>
        <xdr:cNvSpPr/>
      </xdr:nvSpPr>
      <xdr:spPr>
        <a:xfrm>
          <a:off x="14541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45176</xdr:rowOff>
    </xdr:from>
    <xdr:to>
      <xdr:col>81</xdr:col>
      <xdr:colOff>50800</xdr:colOff>
      <xdr:row>38</xdr:row>
      <xdr:rowOff>84365</xdr:rowOff>
    </xdr:to>
    <xdr:cxnSp macro="">
      <xdr:nvCxnSpPr>
        <xdr:cNvPr id="535" name="直線コネクタ 534"/>
        <xdr:cNvCxnSpPr/>
      </xdr:nvCxnSpPr>
      <xdr:spPr>
        <a:xfrm>
          <a:off x="14592300" y="656027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80917</xdr:rowOff>
    </xdr:from>
    <xdr:to>
      <xdr:col>72</xdr:col>
      <xdr:colOff>38100</xdr:colOff>
      <xdr:row>38</xdr:row>
      <xdr:rowOff>11068</xdr:rowOff>
    </xdr:to>
    <xdr:sp macro="" textlink="">
      <xdr:nvSpPr>
        <xdr:cNvPr id="536" name="楕円 535"/>
        <xdr:cNvSpPr/>
      </xdr:nvSpPr>
      <xdr:spPr>
        <a:xfrm>
          <a:off x="13652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131717</xdr:rowOff>
    </xdr:from>
    <xdr:to>
      <xdr:col>76</xdr:col>
      <xdr:colOff>114300</xdr:colOff>
      <xdr:row>38</xdr:row>
      <xdr:rowOff>45176</xdr:rowOff>
    </xdr:to>
    <xdr:cxnSp macro="">
      <xdr:nvCxnSpPr>
        <xdr:cNvPr id="537" name="直線コネクタ 536"/>
        <xdr:cNvCxnSpPr/>
      </xdr:nvCxnSpPr>
      <xdr:spPr>
        <a:xfrm>
          <a:off x="13703300" y="647536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38463</xdr:rowOff>
    </xdr:from>
    <xdr:to>
      <xdr:col>67</xdr:col>
      <xdr:colOff>101600</xdr:colOff>
      <xdr:row>37</xdr:row>
      <xdr:rowOff>140063</xdr:rowOff>
    </xdr:to>
    <xdr:sp macro="" textlink="">
      <xdr:nvSpPr>
        <xdr:cNvPr id="538" name="楕円 537"/>
        <xdr:cNvSpPr/>
      </xdr:nvSpPr>
      <xdr:spPr>
        <a:xfrm>
          <a:off x="12763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89263</xdr:rowOff>
    </xdr:from>
    <xdr:to>
      <xdr:col>71</xdr:col>
      <xdr:colOff>177800</xdr:colOff>
      <xdr:row>37</xdr:row>
      <xdr:rowOff>131717</xdr:rowOff>
    </xdr:to>
    <xdr:cxnSp macro="">
      <xdr:nvCxnSpPr>
        <xdr:cNvPr id="539" name="直線コネクタ 538"/>
        <xdr:cNvCxnSpPr/>
      </xdr:nvCxnSpPr>
      <xdr:spPr>
        <a:xfrm>
          <a:off x="12814300" y="643291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540" name="n_1aveValue【一般廃棄物処理施設】&#10;有形固定資産減価償却率"/>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41" name="n_2aveValue【一般廃棄物処理施設】&#10;有形固定資産減価償却率"/>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542" name="n_3aveValue【一般廃棄物処理施設】&#10;有形固定資産減価償却率"/>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543" name="n_4aveValue【一般廃棄物処理施設】&#10;有形固定資産減価償却率"/>
        <xdr:cNvSpPr txBox="1"/>
      </xdr:nvSpPr>
      <xdr:spPr>
        <a:xfrm>
          <a:off x="12611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151691</xdr:rowOff>
    </xdr:from>
    <xdr:ext cx="405111" cy="259045"/>
    <xdr:sp macro="" textlink="">
      <xdr:nvSpPr>
        <xdr:cNvPr id="544" name="n_1mainValue【一般廃棄物処理施設】&#10;有形固定資産減価償却率"/>
        <xdr:cNvSpPr txBox="1"/>
      </xdr:nvSpPr>
      <xdr:spPr>
        <a:xfrm>
          <a:off x="152660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112503</xdr:rowOff>
    </xdr:from>
    <xdr:ext cx="405111" cy="259045"/>
    <xdr:sp macro="" textlink="">
      <xdr:nvSpPr>
        <xdr:cNvPr id="545" name="n_2mainValue【一般廃棄物処理施設】&#10;有形固定資産減価償却率"/>
        <xdr:cNvSpPr txBox="1"/>
      </xdr:nvSpPr>
      <xdr:spPr>
        <a:xfrm>
          <a:off x="143897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27594</xdr:rowOff>
    </xdr:from>
    <xdr:ext cx="405111" cy="259045"/>
    <xdr:sp macro="" textlink="">
      <xdr:nvSpPr>
        <xdr:cNvPr id="546" name="n_3mainValue【一般廃棄物処理施設】&#10;有形固定資産減価償却率"/>
        <xdr:cNvSpPr txBox="1"/>
      </xdr:nvSpPr>
      <xdr:spPr>
        <a:xfrm>
          <a:off x="13500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156590</xdr:rowOff>
    </xdr:from>
    <xdr:ext cx="405111" cy="259045"/>
    <xdr:sp macro="" textlink="">
      <xdr:nvSpPr>
        <xdr:cNvPr id="547" name="n_4mainValue【一般廃棄物処理施設】&#10;有形固定資産減価償却率"/>
        <xdr:cNvSpPr txBox="1"/>
      </xdr:nvSpPr>
      <xdr:spPr>
        <a:xfrm>
          <a:off x="12611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71" name="直線コネクタ 570"/>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72"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73" name="直線コネクタ 572"/>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4"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5" name="直線コネクタ 574"/>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76" name="【一般廃棄物処理施設】&#10;一人当たり有形固定資産（償却資産）額平均値テキスト"/>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7" name="フローチャート: 判断 576"/>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8" name="フローチャート: 判断 577"/>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9" name="フローチャート: 判断 578"/>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80" name="フローチャート: 判断 579"/>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81" name="フローチャート: 判断 580"/>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151846</xdr:rowOff>
    </xdr:from>
    <xdr:to>
      <xdr:col>116</xdr:col>
      <xdr:colOff>114300</xdr:colOff>
      <xdr:row>37</xdr:row>
      <xdr:rowOff>81996</xdr:rowOff>
    </xdr:to>
    <xdr:sp macro="" textlink="">
      <xdr:nvSpPr>
        <xdr:cNvPr id="587" name="楕円 586"/>
        <xdr:cNvSpPr/>
      </xdr:nvSpPr>
      <xdr:spPr>
        <a:xfrm>
          <a:off x="22110700" y="632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3273</xdr:rowOff>
    </xdr:from>
    <xdr:ext cx="599010" cy="259045"/>
    <xdr:sp macro="" textlink="">
      <xdr:nvSpPr>
        <xdr:cNvPr id="588" name="【一般廃棄物処理施設】&#10;一人当たり有形固定資産（償却資産）額該当値テキスト"/>
        <xdr:cNvSpPr txBox="1"/>
      </xdr:nvSpPr>
      <xdr:spPr>
        <a:xfrm>
          <a:off x="22199600" y="617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166423</xdr:rowOff>
    </xdr:from>
    <xdr:to>
      <xdr:col>112</xdr:col>
      <xdr:colOff>38100</xdr:colOff>
      <xdr:row>37</xdr:row>
      <xdr:rowOff>96573</xdr:rowOff>
    </xdr:to>
    <xdr:sp macro="" textlink="">
      <xdr:nvSpPr>
        <xdr:cNvPr id="589" name="楕円 588"/>
        <xdr:cNvSpPr/>
      </xdr:nvSpPr>
      <xdr:spPr>
        <a:xfrm>
          <a:off x="21272500" y="633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31196</xdr:rowOff>
    </xdr:from>
    <xdr:to>
      <xdr:col>116</xdr:col>
      <xdr:colOff>63500</xdr:colOff>
      <xdr:row>37</xdr:row>
      <xdr:rowOff>45773</xdr:rowOff>
    </xdr:to>
    <xdr:cxnSp macro="">
      <xdr:nvCxnSpPr>
        <xdr:cNvPr id="590" name="直線コネクタ 589"/>
        <xdr:cNvCxnSpPr/>
      </xdr:nvCxnSpPr>
      <xdr:spPr>
        <a:xfrm flipV="1">
          <a:off x="21323300" y="6374846"/>
          <a:ext cx="838200" cy="1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13566</xdr:rowOff>
    </xdr:from>
    <xdr:to>
      <xdr:col>107</xdr:col>
      <xdr:colOff>101600</xdr:colOff>
      <xdr:row>37</xdr:row>
      <xdr:rowOff>115166</xdr:rowOff>
    </xdr:to>
    <xdr:sp macro="" textlink="">
      <xdr:nvSpPr>
        <xdr:cNvPr id="591" name="楕円 590"/>
        <xdr:cNvSpPr/>
      </xdr:nvSpPr>
      <xdr:spPr>
        <a:xfrm>
          <a:off x="20383500" y="635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45773</xdr:rowOff>
    </xdr:from>
    <xdr:to>
      <xdr:col>111</xdr:col>
      <xdr:colOff>177800</xdr:colOff>
      <xdr:row>37</xdr:row>
      <xdr:rowOff>64366</xdr:rowOff>
    </xdr:to>
    <xdr:cxnSp macro="">
      <xdr:nvCxnSpPr>
        <xdr:cNvPr id="592" name="直線コネクタ 591"/>
        <xdr:cNvCxnSpPr/>
      </xdr:nvCxnSpPr>
      <xdr:spPr>
        <a:xfrm flipV="1">
          <a:off x="20434300" y="6389423"/>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78473</xdr:rowOff>
    </xdr:from>
    <xdr:to>
      <xdr:col>102</xdr:col>
      <xdr:colOff>165100</xdr:colOff>
      <xdr:row>38</xdr:row>
      <xdr:rowOff>8623</xdr:rowOff>
    </xdr:to>
    <xdr:sp macro="" textlink="">
      <xdr:nvSpPr>
        <xdr:cNvPr id="593" name="楕円 592"/>
        <xdr:cNvSpPr/>
      </xdr:nvSpPr>
      <xdr:spPr>
        <a:xfrm>
          <a:off x="19494500" y="64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64366</xdr:rowOff>
    </xdr:from>
    <xdr:to>
      <xdr:col>107</xdr:col>
      <xdr:colOff>50800</xdr:colOff>
      <xdr:row>37</xdr:row>
      <xdr:rowOff>129273</xdr:rowOff>
    </xdr:to>
    <xdr:cxnSp macro="">
      <xdr:nvCxnSpPr>
        <xdr:cNvPr id="594" name="直線コネクタ 593"/>
        <xdr:cNvCxnSpPr/>
      </xdr:nvCxnSpPr>
      <xdr:spPr>
        <a:xfrm flipV="1">
          <a:off x="19545300" y="6408016"/>
          <a:ext cx="889000" cy="6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82596</xdr:rowOff>
    </xdr:from>
    <xdr:to>
      <xdr:col>98</xdr:col>
      <xdr:colOff>38100</xdr:colOff>
      <xdr:row>38</xdr:row>
      <xdr:rowOff>12746</xdr:rowOff>
    </xdr:to>
    <xdr:sp macro="" textlink="">
      <xdr:nvSpPr>
        <xdr:cNvPr id="595" name="楕円 594"/>
        <xdr:cNvSpPr/>
      </xdr:nvSpPr>
      <xdr:spPr>
        <a:xfrm>
          <a:off x="18605500" y="642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129273</xdr:rowOff>
    </xdr:from>
    <xdr:to>
      <xdr:col>102</xdr:col>
      <xdr:colOff>114300</xdr:colOff>
      <xdr:row>37</xdr:row>
      <xdr:rowOff>133396</xdr:rowOff>
    </xdr:to>
    <xdr:cxnSp macro="">
      <xdr:nvCxnSpPr>
        <xdr:cNvPr id="596" name="直線コネクタ 595"/>
        <xdr:cNvCxnSpPr/>
      </xdr:nvCxnSpPr>
      <xdr:spPr>
        <a:xfrm flipV="1">
          <a:off x="18656300" y="6472923"/>
          <a:ext cx="889000" cy="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69893</xdr:rowOff>
    </xdr:from>
    <xdr:ext cx="534377" cy="259045"/>
    <xdr:sp macro="" textlink="">
      <xdr:nvSpPr>
        <xdr:cNvPr id="597" name="n_1aveValue【一般廃棄物処理施設】&#10;一人当たり有形固定資産（償却資産）額"/>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598" name="n_2aveValue【一般廃棄物処理施設】&#10;一人当たり有形固定資産（償却資産）額"/>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92562</xdr:rowOff>
    </xdr:from>
    <xdr:ext cx="534377" cy="259045"/>
    <xdr:sp macro="" textlink="">
      <xdr:nvSpPr>
        <xdr:cNvPr id="599" name="n_3aveValue【一般廃棄物処理施設】&#10;一人当たり有形固定資産（償却資産）額"/>
        <xdr:cNvSpPr txBox="1"/>
      </xdr:nvSpPr>
      <xdr:spPr>
        <a:xfrm>
          <a:off x="19278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140583</xdr:rowOff>
    </xdr:from>
    <xdr:ext cx="534377" cy="259045"/>
    <xdr:sp macro="" textlink="">
      <xdr:nvSpPr>
        <xdr:cNvPr id="600" name="n_4aveValue【一般廃棄物処理施設】&#10;一人当たり有形固定資産（償却資産）額"/>
        <xdr:cNvSpPr txBox="1"/>
      </xdr:nvSpPr>
      <xdr:spPr>
        <a:xfrm>
          <a:off x="183891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113100</xdr:rowOff>
    </xdr:from>
    <xdr:ext cx="599010" cy="259045"/>
    <xdr:sp macro="" textlink="">
      <xdr:nvSpPr>
        <xdr:cNvPr id="601" name="n_1mainValue【一般廃棄物処理施設】&#10;一人当たり有形固定資産（償却資産）額"/>
        <xdr:cNvSpPr txBox="1"/>
      </xdr:nvSpPr>
      <xdr:spPr>
        <a:xfrm>
          <a:off x="21011095" y="611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131693</xdr:rowOff>
    </xdr:from>
    <xdr:ext cx="599010" cy="259045"/>
    <xdr:sp macro="" textlink="">
      <xdr:nvSpPr>
        <xdr:cNvPr id="602" name="n_2mainValue【一般廃棄物処理施設】&#10;一人当たり有形固定資産（償却資産）額"/>
        <xdr:cNvSpPr txBox="1"/>
      </xdr:nvSpPr>
      <xdr:spPr>
        <a:xfrm>
          <a:off x="20134795" y="613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25150</xdr:rowOff>
    </xdr:from>
    <xdr:ext cx="599010" cy="259045"/>
    <xdr:sp macro="" textlink="">
      <xdr:nvSpPr>
        <xdr:cNvPr id="603" name="n_3mainValue【一般廃棄物処理施設】&#10;一人当たり有形固定資産（償却資産）額"/>
        <xdr:cNvSpPr txBox="1"/>
      </xdr:nvSpPr>
      <xdr:spPr>
        <a:xfrm>
          <a:off x="19245795" y="619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29273</xdr:rowOff>
    </xdr:from>
    <xdr:ext cx="534377" cy="259045"/>
    <xdr:sp macro="" textlink="">
      <xdr:nvSpPr>
        <xdr:cNvPr id="604" name="n_4mainValue【一般廃棄物処理施設】&#10;一人当たり有形固定資産（償却資産）額"/>
        <xdr:cNvSpPr txBox="1"/>
      </xdr:nvSpPr>
      <xdr:spPr>
        <a:xfrm>
          <a:off x="18389111" y="620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46" name="直線コネクタ 645"/>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47"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48" name="直線コネクタ 647"/>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49"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50" name="直線コネクタ 649"/>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651"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52" name="フローチャート: 判断 651"/>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53" name="フローチャート: 判断 652"/>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54" name="フローチャート: 判断 653"/>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55" name="フローチャート: 判断 654"/>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56" name="フローチャート: 判断 655"/>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157118</xdr:rowOff>
    </xdr:from>
    <xdr:to>
      <xdr:col>85</xdr:col>
      <xdr:colOff>177800</xdr:colOff>
      <xdr:row>83</xdr:row>
      <xdr:rowOff>87268</xdr:rowOff>
    </xdr:to>
    <xdr:sp macro="" textlink="">
      <xdr:nvSpPr>
        <xdr:cNvPr id="662" name="楕円 661"/>
        <xdr:cNvSpPr/>
      </xdr:nvSpPr>
      <xdr:spPr>
        <a:xfrm>
          <a:off x="162687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8545</xdr:rowOff>
    </xdr:from>
    <xdr:ext cx="405111" cy="259045"/>
    <xdr:sp macro="" textlink="">
      <xdr:nvSpPr>
        <xdr:cNvPr id="663" name="【消防施設】&#10;有形固定資産減価償却率該当値テキスト"/>
        <xdr:cNvSpPr txBox="1"/>
      </xdr:nvSpPr>
      <xdr:spPr>
        <a:xfrm>
          <a:off x="16357600" y="14067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126093</xdr:rowOff>
    </xdr:from>
    <xdr:to>
      <xdr:col>81</xdr:col>
      <xdr:colOff>101600</xdr:colOff>
      <xdr:row>83</xdr:row>
      <xdr:rowOff>56243</xdr:rowOff>
    </xdr:to>
    <xdr:sp macro="" textlink="">
      <xdr:nvSpPr>
        <xdr:cNvPr id="664" name="楕円 663"/>
        <xdr:cNvSpPr/>
      </xdr:nvSpPr>
      <xdr:spPr>
        <a:xfrm>
          <a:off x="15430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5443</xdr:rowOff>
    </xdr:from>
    <xdr:to>
      <xdr:col>85</xdr:col>
      <xdr:colOff>127000</xdr:colOff>
      <xdr:row>83</xdr:row>
      <xdr:rowOff>36468</xdr:rowOff>
    </xdr:to>
    <xdr:cxnSp macro="">
      <xdr:nvCxnSpPr>
        <xdr:cNvPr id="665" name="直線コネクタ 664"/>
        <xdr:cNvCxnSpPr/>
      </xdr:nvCxnSpPr>
      <xdr:spPr>
        <a:xfrm>
          <a:off x="15481300" y="1423579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66" name="楕円 665"/>
        <xdr:cNvSpPr/>
      </xdr:nvSpPr>
      <xdr:spPr>
        <a:xfrm>
          <a:off x="14541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83</xdr:row>
      <xdr:rowOff>5443</xdr:rowOff>
    </xdr:to>
    <xdr:cxnSp macro="">
      <xdr:nvCxnSpPr>
        <xdr:cNvPr id="667" name="直線コネクタ 666"/>
        <xdr:cNvCxnSpPr/>
      </xdr:nvCxnSpPr>
      <xdr:spPr>
        <a:xfrm>
          <a:off x="14592300" y="14119861"/>
          <a:ext cx="88900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90170</xdr:rowOff>
    </xdr:from>
    <xdr:to>
      <xdr:col>72</xdr:col>
      <xdr:colOff>38100</xdr:colOff>
      <xdr:row>83</xdr:row>
      <xdr:rowOff>20320</xdr:rowOff>
    </xdr:to>
    <xdr:sp macro="" textlink="">
      <xdr:nvSpPr>
        <xdr:cNvPr id="668" name="楕円 667"/>
        <xdr:cNvSpPr/>
      </xdr:nvSpPr>
      <xdr:spPr>
        <a:xfrm>
          <a:off x="13652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60961</xdr:rowOff>
    </xdr:from>
    <xdr:to>
      <xdr:col>76</xdr:col>
      <xdr:colOff>114300</xdr:colOff>
      <xdr:row>82</xdr:row>
      <xdr:rowOff>140970</xdr:rowOff>
    </xdr:to>
    <xdr:cxnSp macro="">
      <xdr:nvCxnSpPr>
        <xdr:cNvPr id="669" name="直線コネクタ 668"/>
        <xdr:cNvCxnSpPr/>
      </xdr:nvCxnSpPr>
      <xdr:spPr>
        <a:xfrm flipV="1">
          <a:off x="13703300" y="141198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36286</xdr:rowOff>
    </xdr:from>
    <xdr:to>
      <xdr:col>67</xdr:col>
      <xdr:colOff>101600</xdr:colOff>
      <xdr:row>82</xdr:row>
      <xdr:rowOff>137886</xdr:rowOff>
    </xdr:to>
    <xdr:sp macro="" textlink="">
      <xdr:nvSpPr>
        <xdr:cNvPr id="670" name="楕円 669"/>
        <xdr:cNvSpPr/>
      </xdr:nvSpPr>
      <xdr:spPr>
        <a:xfrm>
          <a:off x="12763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87086</xdr:rowOff>
    </xdr:from>
    <xdr:to>
      <xdr:col>71</xdr:col>
      <xdr:colOff>177800</xdr:colOff>
      <xdr:row>82</xdr:row>
      <xdr:rowOff>140970</xdr:rowOff>
    </xdr:to>
    <xdr:cxnSp macro="">
      <xdr:nvCxnSpPr>
        <xdr:cNvPr id="671" name="直線コネクタ 670"/>
        <xdr:cNvCxnSpPr/>
      </xdr:nvCxnSpPr>
      <xdr:spPr>
        <a:xfrm>
          <a:off x="12814300" y="1414598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672"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673"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674"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675" name="n_4aveValue【消防施設】&#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72770</xdr:rowOff>
    </xdr:from>
    <xdr:ext cx="405111" cy="259045"/>
    <xdr:sp macro="" textlink="">
      <xdr:nvSpPr>
        <xdr:cNvPr id="676" name="n_1mainValue【消防施設】&#10;有形固定資産減価償却率"/>
        <xdr:cNvSpPr txBox="1"/>
      </xdr:nvSpPr>
      <xdr:spPr>
        <a:xfrm>
          <a:off x="152660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77" name="n_2mainValue【消防施設】&#10;有形固定資産減価償却率"/>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36847</xdr:rowOff>
    </xdr:from>
    <xdr:ext cx="405111" cy="259045"/>
    <xdr:sp macro="" textlink="">
      <xdr:nvSpPr>
        <xdr:cNvPr id="678" name="n_3mainValue【消防施設】&#10;有形固定資産減価償却率"/>
        <xdr:cNvSpPr txBox="1"/>
      </xdr:nvSpPr>
      <xdr:spPr>
        <a:xfrm>
          <a:off x="13500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154413</xdr:rowOff>
    </xdr:from>
    <xdr:ext cx="405111" cy="259045"/>
    <xdr:sp macro="" textlink="">
      <xdr:nvSpPr>
        <xdr:cNvPr id="679" name="n_4mainValue【消防施設】&#10;有形固定資産減価償却率"/>
        <xdr:cNvSpPr txBox="1"/>
      </xdr:nvSpPr>
      <xdr:spPr>
        <a:xfrm>
          <a:off x="12611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01" name="直線コネクタ 700"/>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2"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3" name="直線コネクタ 70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04"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05" name="直線コネクタ 704"/>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06"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07" name="フローチャート: 判断 706"/>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08" name="フローチャート: 判断 707"/>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09" name="フローチャート: 判断 708"/>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10" name="フローチャート: 判断 709"/>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11" name="フローチャート: 判断 710"/>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717" name="楕円 716"/>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718" name="【消防施設】&#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19" name="楕円 718"/>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720" name="直線コネクタ 719"/>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721" name="楕円 720"/>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111252</xdr:rowOff>
    </xdr:to>
    <xdr:cxnSp macro="">
      <xdr:nvCxnSpPr>
        <xdr:cNvPr id="722" name="直線コネクタ 721"/>
        <xdr:cNvCxnSpPr/>
      </xdr:nvCxnSpPr>
      <xdr:spPr>
        <a:xfrm flipV="1">
          <a:off x="20434300" y="1450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23" name="楕円 722"/>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83820</xdr:rowOff>
    </xdr:from>
    <xdr:to>
      <xdr:col>107</xdr:col>
      <xdr:colOff>50800</xdr:colOff>
      <xdr:row>84</xdr:row>
      <xdr:rowOff>111252</xdr:rowOff>
    </xdr:to>
    <xdr:cxnSp macro="">
      <xdr:nvCxnSpPr>
        <xdr:cNvPr id="724" name="直線コネクタ 723"/>
        <xdr:cNvCxnSpPr/>
      </xdr:nvCxnSpPr>
      <xdr:spPr>
        <a:xfrm>
          <a:off x="19545300" y="14485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725" name="楕円 724"/>
        <xdr:cNvSpPr/>
      </xdr:nvSpPr>
      <xdr:spPr>
        <a:xfrm>
          <a:off x="18605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83820</xdr:rowOff>
    </xdr:from>
    <xdr:to>
      <xdr:col>102</xdr:col>
      <xdr:colOff>114300</xdr:colOff>
      <xdr:row>85</xdr:row>
      <xdr:rowOff>49530</xdr:rowOff>
    </xdr:to>
    <xdr:cxnSp macro="">
      <xdr:nvCxnSpPr>
        <xdr:cNvPr id="726" name="直線コネクタ 725"/>
        <xdr:cNvCxnSpPr/>
      </xdr:nvCxnSpPr>
      <xdr:spPr>
        <a:xfrm flipV="1">
          <a:off x="18656300" y="14485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27"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728" name="n_2aveValue【消防施設】&#10;一人当たり面積"/>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729" name="n_3aveValue【消防施設】&#10;一人当たり面積"/>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730"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731"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32" name="n_2main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3" name="n_3main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734" name="n_4mainValue【消防施設】&#10;一人当たり面積"/>
        <xdr:cNvSpPr txBox="1"/>
      </xdr:nvSpPr>
      <xdr:spPr>
        <a:xfrm>
          <a:off x="18421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60" name="直線コネクタ 759"/>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61"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62" name="直線コネクタ 761"/>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63"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64" name="直線コネクタ 763"/>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765"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66" name="フローチャート: 判断 765"/>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67" name="フローチャート: 判断 76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68" name="フローチャート: 判断 767"/>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69" name="フローチャート: 判断 768"/>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770" name="フローチャート: 判断 769"/>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151130</xdr:rowOff>
    </xdr:from>
    <xdr:to>
      <xdr:col>85</xdr:col>
      <xdr:colOff>177800</xdr:colOff>
      <xdr:row>105</xdr:row>
      <xdr:rowOff>81280</xdr:rowOff>
    </xdr:to>
    <xdr:sp macro="" textlink="">
      <xdr:nvSpPr>
        <xdr:cNvPr id="776" name="楕円 775"/>
        <xdr:cNvSpPr/>
      </xdr:nvSpPr>
      <xdr:spPr>
        <a:xfrm>
          <a:off x="16268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129557</xdr:rowOff>
    </xdr:from>
    <xdr:ext cx="405111" cy="259045"/>
    <xdr:sp macro="" textlink="">
      <xdr:nvSpPr>
        <xdr:cNvPr id="777" name="【庁舎】&#10;有形固定資産減価償却率該当値テキスト"/>
        <xdr:cNvSpPr txBox="1"/>
      </xdr:nvSpPr>
      <xdr:spPr>
        <a:xfrm>
          <a:off x="16357600"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98879</xdr:rowOff>
    </xdr:from>
    <xdr:to>
      <xdr:col>81</xdr:col>
      <xdr:colOff>101600</xdr:colOff>
      <xdr:row>106</xdr:row>
      <xdr:rowOff>29029</xdr:rowOff>
    </xdr:to>
    <xdr:sp macro="" textlink="">
      <xdr:nvSpPr>
        <xdr:cNvPr id="778" name="楕円 777"/>
        <xdr:cNvSpPr/>
      </xdr:nvSpPr>
      <xdr:spPr>
        <a:xfrm>
          <a:off x="15430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30480</xdr:rowOff>
    </xdr:from>
    <xdr:to>
      <xdr:col>85</xdr:col>
      <xdr:colOff>127000</xdr:colOff>
      <xdr:row>105</xdr:row>
      <xdr:rowOff>149679</xdr:rowOff>
    </xdr:to>
    <xdr:cxnSp macro="">
      <xdr:nvCxnSpPr>
        <xdr:cNvPr id="779" name="直線コネクタ 778"/>
        <xdr:cNvCxnSpPr/>
      </xdr:nvCxnSpPr>
      <xdr:spPr>
        <a:xfrm flipV="1">
          <a:off x="15481300" y="18032730"/>
          <a:ext cx="8382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79284</xdr:rowOff>
    </xdr:from>
    <xdr:to>
      <xdr:col>76</xdr:col>
      <xdr:colOff>165100</xdr:colOff>
      <xdr:row>106</xdr:row>
      <xdr:rowOff>9434</xdr:rowOff>
    </xdr:to>
    <xdr:sp macro="" textlink="">
      <xdr:nvSpPr>
        <xdr:cNvPr id="780" name="楕円 779"/>
        <xdr:cNvSpPr/>
      </xdr:nvSpPr>
      <xdr:spPr>
        <a:xfrm>
          <a:off x="14541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130084</xdr:rowOff>
    </xdr:from>
    <xdr:to>
      <xdr:col>81</xdr:col>
      <xdr:colOff>50800</xdr:colOff>
      <xdr:row>105</xdr:row>
      <xdr:rowOff>149679</xdr:rowOff>
    </xdr:to>
    <xdr:cxnSp macro="">
      <xdr:nvCxnSpPr>
        <xdr:cNvPr id="781" name="直線コネクタ 780"/>
        <xdr:cNvCxnSpPr/>
      </xdr:nvCxnSpPr>
      <xdr:spPr>
        <a:xfrm>
          <a:off x="14592300" y="181323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82" name="楕円 781"/>
        <xdr:cNvSpPr/>
      </xdr:nvSpPr>
      <xdr:spPr>
        <a:xfrm>
          <a:off x="1365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99061</xdr:rowOff>
    </xdr:from>
    <xdr:to>
      <xdr:col>76</xdr:col>
      <xdr:colOff>114300</xdr:colOff>
      <xdr:row>105</xdr:row>
      <xdr:rowOff>130084</xdr:rowOff>
    </xdr:to>
    <xdr:cxnSp macro="">
      <xdr:nvCxnSpPr>
        <xdr:cNvPr id="783" name="直線コネクタ 782"/>
        <xdr:cNvCxnSpPr/>
      </xdr:nvCxnSpPr>
      <xdr:spPr>
        <a:xfrm>
          <a:off x="13703300" y="181013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xdr:rowOff>
    </xdr:from>
    <xdr:to>
      <xdr:col>67</xdr:col>
      <xdr:colOff>101600</xdr:colOff>
      <xdr:row>105</xdr:row>
      <xdr:rowOff>117202</xdr:rowOff>
    </xdr:to>
    <xdr:sp macro="" textlink="">
      <xdr:nvSpPr>
        <xdr:cNvPr id="784" name="楕円 783"/>
        <xdr:cNvSpPr/>
      </xdr:nvSpPr>
      <xdr:spPr>
        <a:xfrm>
          <a:off x="12763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66402</xdr:rowOff>
    </xdr:from>
    <xdr:to>
      <xdr:col>71</xdr:col>
      <xdr:colOff>177800</xdr:colOff>
      <xdr:row>105</xdr:row>
      <xdr:rowOff>99061</xdr:rowOff>
    </xdr:to>
    <xdr:cxnSp macro="">
      <xdr:nvCxnSpPr>
        <xdr:cNvPr id="785" name="直線コネクタ 784"/>
        <xdr:cNvCxnSpPr/>
      </xdr:nvCxnSpPr>
      <xdr:spPr>
        <a:xfrm>
          <a:off x="12814300" y="180686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86"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87"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788"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124658</xdr:rowOff>
    </xdr:from>
    <xdr:ext cx="405111" cy="259045"/>
    <xdr:sp macro="" textlink="">
      <xdr:nvSpPr>
        <xdr:cNvPr id="789" name="n_4aveValue【庁舎】&#10;有形固定資産減価償却率"/>
        <xdr:cNvSpPr txBox="1"/>
      </xdr:nvSpPr>
      <xdr:spPr>
        <a:xfrm>
          <a:off x="12611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20156</xdr:rowOff>
    </xdr:from>
    <xdr:ext cx="405111" cy="259045"/>
    <xdr:sp macro="" textlink="">
      <xdr:nvSpPr>
        <xdr:cNvPr id="790" name="n_1mainValue【庁舎】&#10;有形固定資産減価償却率"/>
        <xdr:cNvSpPr txBox="1"/>
      </xdr:nvSpPr>
      <xdr:spPr>
        <a:xfrm>
          <a:off x="152660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561</xdr:rowOff>
    </xdr:from>
    <xdr:ext cx="405111" cy="259045"/>
    <xdr:sp macro="" textlink="">
      <xdr:nvSpPr>
        <xdr:cNvPr id="791" name="n_2mainValue【庁舎】&#10;有形固定資産減価償却率"/>
        <xdr:cNvSpPr txBox="1"/>
      </xdr:nvSpPr>
      <xdr:spPr>
        <a:xfrm>
          <a:off x="14389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92" name="n_3mainValue【庁舎】&#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133729</xdr:rowOff>
    </xdr:from>
    <xdr:ext cx="405111" cy="259045"/>
    <xdr:sp macro="" textlink="">
      <xdr:nvSpPr>
        <xdr:cNvPr id="793" name="n_4mainValue【庁舎】&#10;有形固定資産減価償却率"/>
        <xdr:cNvSpPr txBox="1"/>
      </xdr:nvSpPr>
      <xdr:spPr>
        <a:xfrm>
          <a:off x="12611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19" name="直線コネクタ 818"/>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20"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21" name="直線コネクタ 820"/>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22"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23" name="直線コネクタ 822"/>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824" name="【庁舎】&#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25" name="フローチャート: 判断 824"/>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26" name="フローチャート: 判断 825"/>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27" name="フローチャート: 判断 826"/>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28" name="フローチャート: 判断 827"/>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29" name="フローチャート: 判断 828"/>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835" name="楕円 834"/>
        <xdr:cNvSpPr/>
      </xdr:nvSpPr>
      <xdr:spPr>
        <a:xfrm>
          <a:off x="22110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13988</xdr:rowOff>
    </xdr:from>
    <xdr:ext cx="469744" cy="259045"/>
    <xdr:sp macro="" textlink="">
      <xdr:nvSpPr>
        <xdr:cNvPr id="836" name="【庁舎】&#10;一人当たり面積該当値テキスト"/>
        <xdr:cNvSpPr txBox="1"/>
      </xdr:nvSpPr>
      <xdr:spPr>
        <a:xfrm>
          <a:off x="22199600"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102144</xdr:rowOff>
    </xdr:from>
    <xdr:to>
      <xdr:col>112</xdr:col>
      <xdr:colOff>38100</xdr:colOff>
      <xdr:row>106</xdr:row>
      <xdr:rowOff>32294</xdr:rowOff>
    </xdr:to>
    <xdr:sp macro="" textlink="">
      <xdr:nvSpPr>
        <xdr:cNvPr id="837" name="楕円 836"/>
        <xdr:cNvSpPr/>
      </xdr:nvSpPr>
      <xdr:spPr>
        <a:xfrm>
          <a:off x="21272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41911</xdr:rowOff>
    </xdr:from>
    <xdr:to>
      <xdr:col>116</xdr:col>
      <xdr:colOff>63500</xdr:colOff>
      <xdr:row>105</xdr:row>
      <xdr:rowOff>152944</xdr:rowOff>
    </xdr:to>
    <xdr:cxnSp macro="">
      <xdr:nvCxnSpPr>
        <xdr:cNvPr id="838" name="直線コネクタ 837"/>
        <xdr:cNvCxnSpPr/>
      </xdr:nvCxnSpPr>
      <xdr:spPr>
        <a:xfrm flipV="1">
          <a:off x="21323300" y="18044161"/>
          <a:ext cx="8382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76019</xdr:rowOff>
    </xdr:from>
    <xdr:to>
      <xdr:col>107</xdr:col>
      <xdr:colOff>101600</xdr:colOff>
      <xdr:row>106</xdr:row>
      <xdr:rowOff>6169</xdr:rowOff>
    </xdr:to>
    <xdr:sp macro="" textlink="">
      <xdr:nvSpPr>
        <xdr:cNvPr id="839" name="楕円 838"/>
        <xdr:cNvSpPr/>
      </xdr:nvSpPr>
      <xdr:spPr>
        <a:xfrm>
          <a:off x="20383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126819</xdr:rowOff>
    </xdr:from>
    <xdr:to>
      <xdr:col>111</xdr:col>
      <xdr:colOff>177800</xdr:colOff>
      <xdr:row>105</xdr:row>
      <xdr:rowOff>152944</xdr:rowOff>
    </xdr:to>
    <xdr:cxnSp macro="">
      <xdr:nvCxnSpPr>
        <xdr:cNvPr id="840" name="直線コネクタ 839"/>
        <xdr:cNvCxnSpPr/>
      </xdr:nvCxnSpPr>
      <xdr:spPr>
        <a:xfrm>
          <a:off x="20434300" y="181290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79284</xdr:rowOff>
    </xdr:from>
    <xdr:to>
      <xdr:col>102</xdr:col>
      <xdr:colOff>165100</xdr:colOff>
      <xdr:row>106</xdr:row>
      <xdr:rowOff>9434</xdr:rowOff>
    </xdr:to>
    <xdr:sp macro="" textlink="">
      <xdr:nvSpPr>
        <xdr:cNvPr id="841" name="楕円 840"/>
        <xdr:cNvSpPr/>
      </xdr:nvSpPr>
      <xdr:spPr>
        <a:xfrm>
          <a:off x="19494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126819</xdr:rowOff>
    </xdr:from>
    <xdr:to>
      <xdr:col>107</xdr:col>
      <xdr:colOff>50800</xdr:colOff>
      <xdr:row>105</xdr:row>
      <xdr:rowOff>130084</xdr:rowOff>
    </xdr:to>
    <xdr:cxnSp macro="">
      <xdr:nvCxnSpPr>
        <xdr:cNvPr id="842" name="直線コネクタ 841"/>
        <xdr:cNvCxnSpPr/>
      </xdr:nvCxnSpPr>
      <xdr:spPr>
        <a:xfrm flipV="1">
          <a:off x="19545300" y="181290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43" name="楕円 842"/>
        <xdr:cNvSpPr/>
      </xdr:nvSpPr>
      <xdr:spPr>
        <a:xfrm>
          <a:off x="18605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130084</xdr:rowOff>
    </xdr:from>
    <xdr:to>
      <xdr:col>102</xdr:col>
      <xdr:colOff>114300</xdr:colOff>
      <xdr:row>105</xdr:row>
      <xdr:rowOff>133350</xdr:rowOff>
    </xdr:to>
    <xdr:cxnSp macro="">
      <xdr:nvCxnSpPr>
        <xdr:cNvPr id="844" name="直線コネクタ 843"/>
        <xdr:cNvCxnSpPr/>
      </xdr:nvCxnSpPr>
      <xdr:spPr>
        <a:xfrm flipV="1">
          <a:off x="18656300" y="181323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45"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846" name="n_2aveValue【庁舎】&#10;一人当たり面積"/>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847" name="n_3aveValue【庁舎】&#10;一人当たり面積"/>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48"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23421</xdr:rowOff>
    </xdr:from>
    <xdr:ext cx="469744" cy="259045"/>
    <xdr:sp macro="" textlink="">
      <xdr:nvSpPr>
        <xdr:cNvPr id="849" name="n_1mainValue【庁舎】&#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22696</xdr:rowOff>
    </xdr:from>
    <xdr:ext cx="469744" cy="259045"/>
    <xdr:sp macro="" textlink="">
      <xdr:nvSpPr>
        <xdr:cNvPr id="850" name="n_2mainValue【庁舎】&#10;一人当たり面積"/>
        <xdr:cNvSpPr txBox="1"/>
      </xdr:nvSpPr>
      <xdr:spPr>
        <a:xfrm>
          <a:off x="20199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25961</xdr:rowOff>
    </xdr:from>
    <xdr:ext cx="469744" cy="259045"/>
    <xdr:sp macro="" textlink="">
      <xdr:nvSpPr>
        <xdr:cNvPr id="851" name="n_3mainValue【庁舎】&#10;一人当たり面積"/>
        <xdr:cNvSpPr txBox="1"/>
      </xdr:nvSpPr>
      <xdr:spPr>
        <a:xfrm>
          <a:off x="19310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52" name="n_4mainValue【庁舎】&#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類似団体平均と比較すると、おおむね平均的な水準となっているが、「図書館」「福祉施設」「庁舎」の施設類型についてはやや高めの水準となっている。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や福祉施設については、建設時は電源立地地域対策交付金等の財源を活用したが、老朽化が進む中で改修等に充てる財源が乏しく、他施設と比較して改修等が実施できていないため、有形固定資産減価償却率が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庁舎については、建替工事に着手しており令和３年度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の完成をもって、有形固定資産減価償却率は大幅に改善する見込みである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また、市民一人当たりの資産や面積では、「一般廃棄物処理施設」や「体育館・プール」の施設類型が類似団体平均より高い水準となっている。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一般廃棄物処理施設については、新施設の建設計画を進めており、令和６年度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を目途に新施設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供用開始を予定しており、施設規模の適正化を図りながら建設を進めていく。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令和２年度末において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個別施設計画を策定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であり、老朽化した施設が多いことから、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計画に基づいて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施設規模の適正化に努めていく。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65,537
64,589
251.41
33,916,408
32,048,848
1,646,600
16,139,349
22,131,650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電力事業者等からの固定資産税収入の割合が大きく、昭和６３年の原子力発電所への固定資産税の課税開始から財政力指数が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を超え不交付団体となっていたが、減価償却による税収入の減少などにより、財政力指数が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を下回り、平成２２年度から地方交付税の交付団体となっている。</a:t>
          </a:r>
        </a:p>
        <a:p>
          <a:r>
            <a:rPr kumimoji="1" lang="ja-JP" altLang="en-US" sz="1100">
              <a:latin typeface="ＭＳ Ｐゴシック" panose="020B0600070205080204" pitchFamily="50" charset="-128"/>
              <a:ea typeface="ＭＳ Ｐゴシック" panose="020B0600070205080204" pitchFamily="50" charset="-128"/>
            </a:rPr>
            <a:t>　全国平均や類似団体平均は上回っているが、日本原電敦賀１号機やもんじゅの廃炉決定による税収の減少傾向の影響等により、今後も指数の低下が見込まれる。</a:t>
          </a:r>
        </a:p>
        <a:p>
          <a:r>
            <a:rPr kumimoji="1" lang="ja-JP" altLang="en-US" sz="1100">
              <a:latin typeface="ＭＳ Ｐゴシック" panose="020B0600070205080204" pitchFamily="50" charset="-128"/>
              <a:ea typeface="ＭＳ Ｐゴシック" panose="020B0600070205080204" pitchFamily="50" charset="-128"/>
            </a:rPr>
            <a:t>　健全な財政運営を維持するため、徹底した事業コストの削減、市税等の最大限の徴収努力に加え、企業誘致等による産業の複軸化を進めている。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16933</xdr:rowOff>
    </xdr:from>
    <xdr:to>
      <xdr:col>23</xdr:col>
      <xdr:colOff>133350</xdr:colOff>
      <xdr:row>39</xdr:row>
      <xdr:rowOff>37042</xdr:rowOff>
    </xdr:to>
    <xdr:cxnSp macro="">
      <xdr:nvCxnSpPr>
        <xdr:cNvPr id="69" name="直線コネクタ 68"/>
        <xdr:cNvCxnSpPr/>
      </xdr:nvCxnSpPr>
      <xdr:spPr>
        <a:xfrm>
          <a:off x="4114800" y="67034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168275</xdr:rowOff>
    </xdr:from>
    <xdr:to>
      <xdr:col>19</xdr:col>
      <xdr:colOff>133350</xdr:colOff>
      <xdr:row>39</xdr:row>
      <xdr:rowOff>16933</xdr:rowOff>
    </xdr:to>
    <xdr:cxnSp macro="">
      <xdr:nvCxnSpPr>
        <xdr:cNvPr id="72" name="直線コネクタ 71"/>
        <xdr:cNvCxnSpPr/>
      </xdr:nvCxnSpPr>
      <xdr:spPr>
        <a:xfrm>
          <a:off x="3225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128058</xdr:rowOff>
    </xdr:from>
    <xdr:to>
      <xdr:col>15</xdr:col>
      <xdr:colOff>82550</xdr:colOff>
      <xdr:row>38</xdr:row>
      <xdr:rowOff>168275</xdr:rowOff>
    </xdr:to>
    <xdr:cxnSp macro="">
      <xdr:nvCxnSpPr>
        <xdr:cNvPr id="75" name="直線コネクタ 74"/>
        <xdr:cNvCxnSpPr/>
      </xdr:nvCxnSpPr>
      <xdr:spPr>
        <a:xfrm>
          <a:off x="2336800" y="66431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128058</xdr:rowOff>
    </xdr:from>
    <xdr:to>
      <xdr:col>11</xdr:col>
      <xdr:colOff>31750</xdr:colOff>
      <xdr:row>38</xdr:row>
      <xdr:rowOff>128058</xdr:rowOff>
    </xdr:to>
    <xdr:cxnSp macro="">
      <xdr:nvCxnSpPr>
        <xdr:cNvPr id="78" name="直線コネクタ 77"/>
        <xdr:cNvCxnSpPr/>
      </xdr:nvCxnSpPr>
      <xdr:spPr>
        <a:xfrm>
          <a:off x="1447800" y="6643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157692</xdr:rowOff>
    </xdr:from>
    <xdr:to>
      <xdr:col>23</xdr:col>
      <xdr:colOff>184150</xdr:colOff>
      <xdr:row>39</xdr:row>
      <xdr:rowOff>87842</xdr:rowOff>
    </xdr:to>
    <xdr:sp macro="" textlink="">
      <xdr:nvSpPr>
        <xdr:cNvPr id="88" name="楕円 87"/>
        <xdr:cNvSpPr/>
      </xdr:nvSpPr>
      <xdr:spPr>
        <a:xfrm>
          <a:off x="49022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2769</xdr:rowOff>
    </xdr:from>
    <xdr:ext cx="762000" cy="259045"/>
    <xdr:sp macro="" textlink="">
      <xdr:nvSpPr>
        <xdr:cNvPr id="89" name="財政力該当値テキスト"/>
        <xdr:cNvSpPr txBox="1"/>
      </xdr:nvSpPr>
      <xdr:spPr>
        <a:xfrm>
          <a:off x="50419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137583</xdr:rowOff>
    </xdr:from>
    <xdr:to>
      <xdr:col>19</xdr:col>
      <xdr:colOff>184150</xdr:colOff>
      <xdr:row>39</xdr:row>
      <xdr:rowOff>67733</xdr:rowOff>
    </xdr:to>
    <xdr:sp macro="" textlink="">
      <xdr:nvSpPr>
        <xdr:cNvPr id="90" name="楕円 89"/>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77910</xdr:rowOff>
    </xdr:from>
    <xdr:ext cx="736600" cy="259045"/>
    <xdr:sp macro="" textlink="">
      <xdr:nvSpPr>
        <xdr:cNvPr id="91" name="テキスト ボックス 90"/>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117475</xdr:rowOff>
    </xdr:from>
    <xdr:to>
      <xdr:col>15</xdr:col>
      <xdr:colOff>133350</xdr:colOff>
      <xdr:row>39</xdr:row>
      <xdr:rowOff>47625</xdr:rowOff>
    </xdr:to>
    <xdr:sp macro="" textlink="">
      <xdr:nvSpPr>
        <xdr:cNvPr id="92" name="楕円 91"/>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57802</xdr:rowOff>
    </xdr:from>
    <xdr:ext cx="762000" cy="259045"/>
    <xdr:sp macro="" textlink="">
      <xdr:nvSpPr>
        <xdr:cNvPr id="93" name="テキスト ボックス 92"/>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77258</xdr:rowOff>
    </xdr:from>
    <xdr:to>
      <xdr:col>11</xdr:col>
      <xdr:colOff>82550</xdr:colOff>
      <xdr:row>39</xdr:row>
      <xdr:rowOff>7408</xdr:rowOff>
    </xdr:to>
    <xdr:sp macro="" textlink="">
      <xdr:nvSpPr>
        <xdr:cNvPr id="94" name="楕円 93"/>
        <xdr:cNvSpPr/>
      </xdr:nvSpPr>
      <xdr:spPr>
        <a:xfrm>
          <a:off x="2286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17585</xdr:rowOff>
    </xdr:from>
    <xdr:ext cx="762000" cy="259045"/>
    <xdr:sp macro="" textlink="">
      <xdr:nvSpPr>
        <xdr:cNvPr id="95" name="テキスト ボックス 94"/>
        <xdr:cNvSpPr txBox="1"/>
      </xdr:nvSpPr>
      <xdr:spPr>
        <a:xfrm>
          <a:off x="1955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77258</xdr:rowOff>
    </xdr:from>
    <xdr:to>
      <xdr:col>7</xdr:col>
      <xdr:colOff>31750</xdr:colOff>
      <xdr:row>39</xdr:row>
      <xdr:rowOff>7408</xdr:rowOff>
    </xdr:to>
    <xdr:sp macro="" textlink="">
      <xdr:nvSpPr>
        <xdr:cNvPr id="96" name="楕円 95"/>
        <xdr:cNvSpPr/>
      </xdr:nvSpPr>
      <xdr:spPr>
        <a:xfrm>
          <a:off x="1397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17585</xdr:rowOff>
    </xdr:from>
    <xdr:ext cx="762000" cy="259045"/>
    <xdr:sp macro="" textlink="">
      <xdr:nvSpPr>
        <xdr:cNvPr id="97" name="テキスト ボックス 96"/>
        <xdr:cNvSpPr txBox="1"/>
      </xdr:nvSpPr>
      <xdr:spPr>
        <a:xfrm>
          <a:off x="1066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本年度の経常収支比率は前年度と比較して１．４ポイント悪化したことにより、全国平均、県内他市と同水準となった。</a:t>
          </a:r>
        </a:p>
        <a:p>
          <a:r>
            <a:rPr kumimoji="1" lang="ja-JP" altLang="en-US" sz="1100">
              <a:latin typeface="ＭＳ Ｐゴシック" panose="020B0600070205080204" pitchFamily="50" charset="-128"/>
              <a:ea typeface="ＭＳ Ｐゴシック" panose="020B0600070205080204" pitchFamily="50" charset="-128"/>
            </a:rPr>
            <a:t>　悪化の要因としては、地方交付税等の増加により経常一般財源等総額は増加したものの、公共施設の維持管理経費等の増加により経常経費が大きく増加し、一般財源等総額の増加額を上回ったことによる。</a:t>
          </a:r>
        </a:p>
        <a:p>
          <a:r>
            <a:rPr kumimoji="1" lang="ja-JP" altLang="en-US" sz="1100">
              <a:latin typeface="ＭＳ Ｐゴシック" panose="020B0600070205080204" pitchFamily="50" charset="-128"/>
              <a:ea typeface="ＭＳ Ｐゴシック" panose="020B0600070205080204" pitchFamily="50" charset="-128"/>
            </a:rPr>
            <a:t>　今後も老朽化が進む公共施設等の維持管理経費や社会保障関係経費など、経常経費の増加傾向は続くと考えられるため、公共施設等総合管理計画等に基づく取組を通じて経常経費の削減に努め、現在水準の維持・改善を目指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39624</xdr:rowOff>
    </xdr:from>
    <xdr:to>
      <xdr:col>23</xdr:col>
      <xdr:colOff>133350</xdr:colOff>
      <xdr:row>62</xdr:row>
      <xdr:rowOff>107188</xdr:rowOff>
    </xdr:to>
    <xdr:cxnSp macro="">
      <xdr:nvCxnSpPr>
        <xdr:cNvPr id="130" name="直線コネクタ 129"/>
        <xdr:cNvCxnSpPr/>
      </xdr:nvCxnSpPr>
      <xdr:spPr>
        <a:xfrm>
          <a:off x="4114800" y="1066952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39624</xdr:rowOff>
    </xdr:from>
    <xdr:to>
      <xdr:col>19</xdr:col>
      <xdr:colOff>133350</xdr:colOff>
      <xdr:row>62</xdr:row>
      <xdr:rowOff>63754</xdr:rowOff>
    </xdr:to>
    <xdr:cxnSp macro="">
      <xdr:nvCxnSpPr>
        <xdr:cNvPr id="133" name="直線コネクタ 132"/>
        <xdr:cNvCxnSpPr/>
      </xdr:nvCxnSpPr>
      <xdr:spPr>
        <a:xfrm flipV="1">
          <a:off x="3225800" y="106695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15494</xdr:rowOff>
    </xdr:from>
    <xdr:to>
      <xdr:col>15</xdr:col>
      <xdr:colOff>82550</xdr:colOff>
      <xdr:row>62</xdr:row>
      <xdr:rowOff>63754</xdr:rowOff>
    </xdr:to>
    <xdr:cxnSp macro="">
      <xdr:nvCxnSpPr>
        <xdr:cNvPr id="136" name="直線コネクタ 135"/>
        <xdr:cNvCxnSpPr/>
      </xdr:nvCxnSpPr>
      <xdr:spPr>
        <a:xfrm>
          <a:off x="2336800" y="106453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160528</xdr:rowOff>
    </xdr:from>
    <xdr:to>
      <xdr:col>11</xdr:col>
      <xdr:colOff>31750</xdr:colOff>
      <xdr:row>62</xdr:row>
      <xdr:rowOff>15494</xdr:rowOff>
    </xdr:to>
    <xdr:cxnSp macro="">
      <xdr:nvCxnSpPr>
        <xdr:cNvPr id="139" name="直線コネクタ 138"/>
        <xdr:cNvCxnSpPr/>
      </xdr:nvCxnSpPr>
      <xdr:spPr>
        <a:xfrm>
          <a:off x="1447800" y="1044752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49" name="楕円 148"/>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72915</xdr:rowOff>
    </xdr:from>
    <xdr:ext cx="762000" cy="259045"/>
    <xdr:sp macro="" textlink="">
      <xdr:nvSpPr>
        <xdr:cNvPr id="150" name="財政構造の弾力性該当値テキスト"/>
        <xdr:cNvSpPr txBox="1"/>
      </xdr:nvSpPr>
      <xdr:spPr>
        <a:xfrm>
          <a:off x="50419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160274</xdr:rowOff>
    </xdr:from>
    <xdr:to>
      <xdr:col>19</xdr:col>
      <xdr:colOff>184150</xdr:colOff>
      <xdr:row>62</xdr:row>
      <xdr:rowOff>90424</xdr:rowOff>
    </xdr:to>
    <xdr:sp macro="" textlink="">
      <xdr:nvSpPr>
        <xdr:cNvPr id="151" name="楕円 150"/>
        <xdr:cNvSpPr/>
      </xdr:nvSpPr>
      <xdr:spPr>
        <a:xfrm>
          <a:off x="4064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100601</xdr:rowOff>
    </xdr:from>
    <xdr:ext cx="736600" cy="259045"/>
    <xdr:sp macro="" textlink="">
      <xdr:nvSpPr>
        <xdr:cNvPr id="152" name="テキスト ボックス 151"/>
        <xdr:cNvSpPr txBox="1"/>
      </xdr:nvSpPr>
      <xdr:spPr>
        <a:xfrm>
          <a:off x="3733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12954</xdr:rowOff>
    </xdr:from>
    <xdr:to>
      <xdr:col>15</xdr:col>
      <xdr:colOff>133350</xdr:colOff>
      <xdr:row>62</xdr:row>
      <xdr:rowOff>114554</xdr:rowOff>
    </xdr:to>
    <xdr:sp macro="" textlink="">
      <xdr:nvSpPr>
        <xdr:cNvPr id="153" name="楕円 152"/>
        <xdr:cNvSpPr/>
      </xdr:nvSpPr>
      <xdr:spPr>
        <a:xfrm>
          <a:off x="3175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124731</xdr:rowOff>
    </xdr:from>
    <xdr:ext cx="762000" cy="259045"/>
    <xdr:sp macro="" textlink="">
      <xdr:nvSpPr>
        <xdr:cNvPr id="154" name="テキスト ボックス 153"/>
        <xdr:cNvSpPr txBox="1"/>
      </xdr:nvSpPr>
      <xdr:spPr>
        <a:xfrm>
          <a:off x="2844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136144</xdr:rowOff>
    </xdr:from>
    <xdr:to>
      <xdr:col>11</xdr:col>
      <xdr:colOff>82550</xdr:colOff>
      <xdr:row>62</xdr:row>
      <xdr:rowOff>66294</xdr:rowOff>
    </xdr:to>
    <xdr:sp macro="" textlink="">
      <xdr:nvSpPr>
        <xdr:cNvPr id="155" name="楕円 154"/>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76471</xdr:rowOff>
    </xdr:from>
    <xdr:ext cx="762000" cy="259045"/>
    <xdr:sp macro="" textlink="">
      <xdr:nvSpPr>
        <xdr:cNvPr id="156" name="テキスト ボックス 155"/>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109728</xdr:rowOff>
    </xdr:from>
    <xdr:to>
      <xdr:col>7</xdr:col>
      <xdr:colOff>31750</xdr:colOff>
      <xdr:row>61</xdr:row>
      <xdr:rowOff>39878</xdr:rowOff>
    </xdr:to>
    <xdr:sp macro="" textlink="">
      <xdr:nvSpPr>
        <xdr:cNvPr id="157" name="楕円 156"/>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50055</xdr:rowOff>
    </xdr:from>
    <xdr:ext cx="762000" cy="259045"/>
    <xdr:sp macro="" textlink="">
      <xdr:nvSpPr>
        <xdr:cNvPr id="158" name="テキスト ボックス 157"/>
        <xdr:cNvSpPr txBox="1"/>
      </xdr:nvSpPr>
      <xdr:spPr>
        <a:xfrm>
          <a:off x="1066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人件費、物件費等の人口１人当たりの金額が全国平均、類似団体平均を上回っているのは、主に物件費及び維持補修費が要因となっている。</a:t>
          </a:r>
        </a:p>
        <a:p>
          <a:r>
            <a:rPr kumimoji="1" lang="ja-JP" altLang="en-US" sz="1100">
              <a:latin typeface="ＭＳ Ｐゴシック" panose="020B0600070205080204" pitchFamily="50" charset="-128"/>
              <a:ea typeface="ＭＳ Ｐゴシック" panose="020B0600070205080204" pitchFamily="50" charset="-128"/>
            </a:rPr>
            <a:t>　令和元年度決算においては、ふるさと納税寄付額の増加に伴い、お礼の品に係る経費等の増加や、公共施設の維持管理経費の増加等により、物件費の決算額が大きくなっている。</a:t>
          </a:r>
        </a:p>
        <a:p>
          <a:r>
            <a:rPr kumimoji="1" lang="ja-JP" altLang="en-US" sz="1100">
              <a:latin typeface="ＭＳ Ｐゴシック" panose="020B0600070205080204" pitchFamily="50" charset="-128"/>
              <a:ea typeface="ＭＳ Ｐゴシック" panose="020B0600070205080204" pitchFamily="50" charset="-128"/>
            </a:rPr>
            <a:t>　業務の民間委託による効率化を進めていることから、物件費は増加傾向にあるが、人件費は低くなっている。今後も行政改革の推進に積極的に取り組み、人件費・物件費等コスト縮減を図る方針である。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15743</xdr:rowOff>
    </xdr:from>
    <xdr:to>
      <xdr:col>23</xdr:col>
      <xdr:colOff>133350</xdr:colOff>
      <xdr:row>85</xdr:row>
      <xdr:rowOff>46372</xdr:rowOff>
    </xdr:to>
    <xdr:cxnSp macro="">
      <xdr:nvCxnSpPr>
        <xdr:cNvPr id="191" name="直線コネクタ 190"/>
        <xdr:cNvCxnSpPr/>
      </xdr:nvCxnSpPr>
      <xdr:spPr>
        <a:xfrm>
          <a:off x="4114800" y="14588993"/>
          <a:ext cx="838200" cy="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15743</xdr:rowOff>
    </xdr:from>
    <xdr:to>
      <xdr:col>19</xdr:col>
      <xdr:colOff>133350</xdr:colOff>
      <xdr:row>85</xdr:row>
      <xdr:rowOff>56748</xdr:rowOff>
    </xdr:to>
    <xdr:cxnSp macro="">
      <xdr:nvCxnSpPr>
        <xdr:cNvPr id="194" name="直線コネクタ 193"/>
        <xdr:cNvCxnSpPr/>
      </xdr:nvCxnSpPr>
      <xdr:spPr>
        <a:xfrm flipV="1">
          <a:off x="3225800" y="14588993"/>
          <a:ext cx="889000" cy="4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117700</xdr:rowOff>
    </xdr:from>
    <xdr:to>
      <xdr:col>15</xdr:col>
      <xdr:colOff>82550</xdr:colOff>
      <xdr:row>85</xdr:row>
      <xdr:rowOff>56748</xdr:rowOff>
    </xdr:to>
    <xdr:cxnSp macro="">
      <xdr:nvCxnSpPr>
        <xdr:cNvPr id="197" name="直線コネクタ 196"/>
        <xdr:cNvCxnSpPr/>
      </xdr:nvCxnSpPr>
      <xdr:spPr>
        <a:xfrm>
          <a:off x="2336800" y="14519500"/>
          <a:ext cx="889000" cy="11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42494</xdr:rowOff>
    </xdr:from>
    <xdr:to>
      <xdr:col>11</xdr:col>
      <xdr:colOff>31750</xdr:colOff>
      <xdr:row>84</xdr:row>
      <xdr:rowOff>117700</xdr:rowOff>
    </xdr:to>
    <xdr:cxnSp macro="">
      <xdr:nvCxnSpPr>
        <xdr:cNvPr id="200" name="直線コネクタ 199"/>
        <xdr:cNvCxnSpPr/>
      </xdr:nvCxnSpPr>
      <xdr:spPr>
        <a:xfrm>
          <a:off x="1447800" y="14444294"/>
          <a:ext cx="889000" cy="7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167022</xdr:rowOff>
    </xdr:from>
    <xdr:to>
      <xdr:col>23</xdr:col>
      <xdr:colOff>184150</xdr:colOff>
      <xdr:row>85</xdr:row>
      <xdr:rowOff>97172</xdr:rowOff>
    </xdr:to>
    <xdr:sp macro="" textlink="">
      <xdr:nvSpPr>
        <xdr:cNvPr id="210" name="楕円 209"/>
        <xdr:cNvSpPr/>
      </xdr:nvSpPr>
      <xdr:spPr>
        <a:xfrm>
          <a:off x="4902200" y="145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139099</xdr:rowOff>
    </xdr:from>
    <xdr:ext cx="762000" cy="259045"/>
    <xdr:sp macro="" textlink="">
      <xdr:nvSpPr>
        <xdr:cNvPr id="211" name="人件費・物件費等の状況該当値テキスト"/>
        <xdr:cNvSpPr txBox="1"/>
      </xdr:nvSpPr>
      <xdr:spPr>
        <a:xfrm>
          <a:off x="5041900" y="1454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136393</xdr:rowOff>
    </xdr:from>
    <xdr:to>
      <xdr:col>19</xdr:col>
      <xdr:colOff>184150</xdr:colOff>
      <xdr:row>85</xdr:row>
      <xdr:rowOff>66543</xdr:rowOff>
    </xdr:to>
    <xdr:sp macro="" textlink="">
      <xdr:nvSpPr>
        <xdr:cNvPr id="212" name="楕円 211"/>
        <xdr:cNvSpPr/>
      </xdr:nvSpPr>
      <xdr:spPr>
        <a:xfrm>
          <a:off x="4064000" y="1453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51320</xdr:rowOff>
    </xdr:from>
    <xdr:ext cx="736600" cy="259045"/>
    <xdr:sp macro="" textlink="">
      <xdr:nvSpPr>
        <xdr:cNvPr id="213" name="テキスト ボックス 212"/>
        <xdr:cNvSpPr txBox="1"/>
      </xdr:nvSpPr>
      <xdr:spPr>
        <a:xfrm>
          <a:off x="3733800" y="14624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5948</xdr:rowOff>
    </xdr:from>
    <xdr:to>
      <xdr:col>15</xdr:col>
      <xdr:colOff>133350</xdr:colOff>
      <xdr:row>85</xdr:row>
      <xdr:rowOff>107548</xdr:rowOff>
    </xdr:to>
    <xdr:sp macro="" textlink="">
      <xdr:nvSpPr>
        <xdr:cNvPr id="214" name="楕円 213"/>
        <xdr:cNvSpPr/>
      </xdr:nvSpPr>
      <xdr:spPr>
        <a:xfrm>
          <a:off x="3175000" y="1457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92325</xdr:rowOff>
    </xdr:from>
    <xdr:ext cx="762000" cy="259045"/>
    <xdr:sp macro="" textlink="">
      <xdr:nvSpPr>
        <xdr:cNvPr id="215" name="テキスト ボックス 214"/>
        <xdr:cNvSpPr txBox="1"/>
      </xdr:nvSpPr>
      <xdr:spPr>
        <a:xfrm>
          <a:off x="2844800" y="1466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66900</xdr:rowOff>
    </xdr:from>
    <xdr:to>
      <xdr:col>11</xdr:col>
      <xdr:colOff>82550</xdr:colOff>
      <xdr:row>84</xdr:row>
      <xdr:rowOff>168500</xdr:rowOff>
    </xdr:to>
    <xdr:sp macro="" textlink="">
      <xdr:nvSpPr>
        <xdr:cNvPr id="216" name="楕円 215"/>
        <xdr:cNvSpPr/>
      </xdr:nvSpPr>
      <xdr:spPr>
        <a:xfrm>
          <a:off x="2286000" y="144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153277</xdr:rowOff>
    </xdr:from>
    <xdr:ext cx="762000" cy="259045"/>
    <xdr:sp macro="" textlink="">
      <xdr:nvSpPr>
        <xdr:cNvPr id="217" name="テキスト ボックス 216"/>
        <xdr:cNvSpPr txBox="1"/>
      </xdr:nvSpPr>
      <xdr:spPr>
        <a:xfrm>
          <a:off x="1955800" y="145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163144</xdr:rowOff>
    </xdr:from>
    <xdr:to>
      <xdr:col>7</xdr:col>
      <xdr:colOff>31750</xdr:colOff>
      <xdr:row>84</xdr:row>
      <xdr:rowOff>93294</xdr:rowOff>
    </xdr:to>
    <xdr:sp macro="" textlink="">
      <xdr:nvSpPr>
        <xdr:cNvPr id="218" name="楕円 217"/>
        <xdr:cNvSpPr/>
      </xdr:nvSpPr>
      <xdr:spPr>
        <a:xfrm>
          <a:off x="1397000" y="143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78071</xdr:rowOff>
    </xdr:from>
    <xdr:ext cx="762000" cy="259045"/>
    <xdr:sp macro="" textlink="">
      <xdr:nvSpPr>
        <xdr:cNvPr id="219" name="テキスト ボックス 218"/>
        <xdr:cNvSpPr txBox="1"/>
      </xdr:nvSpPr>
      <xdr:spPr>
        <a:xfrm>
          <a:off x="1066800" y="1447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国家公務員と同様の給与水準に合わせるため、平成２５年度において給与減額支給措置を行った結果、ラスパイレス指数が１００を下回っている。 </a:t>
          </a:r>
        </a:p>
        <a:p>
          <a:r>
            <a:rPr kumimoji="1" lang="ja-JP" altLang="en-US" sz="1100">
              <a:latin typeface="ＭＳ Ｐゴシック" panose="020B0600070205080204" pitchFamily="50" charset="-128"/>
              <a:ea typeface="ＭＳ Ｐゴシック" panose="020B0600070205080204" pitchFamily="50" charset="-128"/>
            </a:rPr>
            <a:t>　また、これまでの給与体系の見直しにより、類似団体平均を下回っていることから、今後も引き続き、職務・職責に応じた給与体系を継続する。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86</xdr:row>
      <xdr:rowOff>15421</xdr:rowOff>
    </xdr:to>
    <xdr:cxnSp macro="">
      <xdr:nvCxnSpPr>
        <xdr:cNvPr id="255" name="直線コネクタ 254"/>
        <xdr:cNvCxnSpPr/>
      </xdr:nvCxnSpPr>
      <xdr:spPr>
        <a:xfrm>
          <a:off x="16179800" y="1465670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87</xdr:row>
      <xdr:rowOff>85271</xdr:rowOff>
    </xdr:to>
    <xdr:cxnSp macro="">
      <xdr:nvCxnSpPr>
        <xdr:cNvPr id="258" name="直線コネクタ 257"/>
        <xdr:cNvCxnSpPr/>
      </xdr:nvCxnSpPr>
      <xdr:spPr>
        <a:xfrm flipV="1">
          <a:off x="15290800" y="14656707"/>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87</xdr:row>
      <xdr:rowOff>85271</xdr:rowOff>
    </xdr:to>
    <xdr:cxnSp macro="">
      <xdr:nvCxnSpPr>
        <xdr:cNvPr id="261" name="直線コネクタ 260"/>
        <xdr:cNvCxnSpPr/>
      </xdr:nvCxnSpPr>
      <xdr:spPr>
        <a:xfrm>
          <a:off x="14401800" y="1482906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84364</xdr:rowOff>
    </xdr:to>
    <xdr:cxnSp macro="">
      <xdr:nvCxnSpPr>
        <xdr:cNvPr id="264" name="直線コネクタ 263"/>
        <xdr:cNvCxnSpPr/>
      </xdr:nvCxnSpPr>
      <xdr:spPr>
        <a:xfrm>
          <a:off x="13512800" y="1467394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4" name="楕円 273"/>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152598</xdr:rowOff>
    </xdr:from>
    <xdr:ext cx="762000" cy="259045"/>
    <xdr:sp macro="" textlink="">
      <xdr:nvSpPr>
        <xdr:cNvPr id="275" name="給与水準   （国との比較）該当値テキスト"/>
        <xdr:cNvSpPr txBox="1"/>
      </xdr:nvSpPr>
      <xdr:spPr>
        <a:xfrm>
          <a:off x="171069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6" name="楕円 275"/>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77" name="テキスト ボックス 276"/>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78" name="楕円 277"/>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79" name="テキスト ボックス 278"/>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0" name="楕円 279"/>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145341</xdr:rowOff>
    </xdr:from>
    <xdr:ext cx="762000" cy="259045"/>
    <xdr:sp macro="" textlink="">
      <xdr:nvSpPr>
        <xdr:cNvPr id="281" name="テキスト ボックス 280"/>
        <xdr:cNvSpPr txBox="1"/>
      </xdr:nvSpPr>
      <xdr:spPr>
        <a:xfrm>
          <a:off x="14020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2" name="楕円 281"/>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3" name="テキスト ボックス 282"/>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保育園に勤務する職員が多いことが、類似団体内平均を上回っている主な原因の一つとなっている。本市の定員管理の適正化の計画に基づく職員数目標は既に達成しているが、引き続き定数管理を行うとともに、民間活力の導入等により、人件費の適正化を図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58526</xdr:rowOff>
    </xdr:from>
    <xdr:to>
      <xdr:col>81</xdr:col>
      <xdr:colOff>44450</xdr:colOff>
      <xdr:row>62</xdr:row>
      <xdr:rowOff>118851</xdr:rowOff>
    </xdr:to>
    <xdr:cxnSp macro="">
      <xdr:nvCxnSpPr>
        <xdr:cNvPr id="318" name="直線コネクタ 317"/>
        <xdr:cNvCxnSpPr/>
      </xdr:nvCxnSpPr>
      <xdr:spPr>
        <a:xfrm>
          <a:off x="16179800" y="1068842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46461</xdr:rowOff>
    </xdr:from>
    <xdr:to>
      <xdr:col>77</xdr:col>
      <xdr:colOff>44450</xdr:colOff>
      <xdr:row>62</xdr:row>
      <xdr:rowOff>58526</xdr:rowOff>
    </xdr:to>
    <xdr:cxnSp macro="">
      <xdr:nvCxnSpPr>
        <xdr:cNvPr id="321" name="直線コネクタ 320"/>
        <xdr:cNvCxnSpPr/>
      </xdr:nvCxnSpPr>
      <xdr:spPr>
        <a:xfrm>
          <a:off x="15290800" y="1067636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46461</xdr:rowOff>
    </xdr:from>
    <xdr:to>
      <xdr:col>72</xdr:col>
      <xdr:colOff>203200</xdr:colOff>
      <xdr:row>62</xdr:row>
      <xdr:rowOff>64558</xdr:rowOff>
    </xdr:to>
    <xdr:cxnSp macro="">
      <xdr:nvCxnSpPr>
        <xdr:cNvPr id="324" name="直線コネクタ 323"/>
        <xdr:cNvCxnSpPr/>
      </xdr:nvCxnSpPr>
      <xdr:spPr>
        <a:xfrm flipV="1">
          <a:off x="14401800" y="1067636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26353</xdr:rowOff>
    </xdr:from>
    <xdr:to>
      <xdr:col>68</xdr:col>
      <xdr:colOff>152400</xdr:colOff>
      <xdr:row>62</xdr:row>
      <xdr:rowOff>64558</xdr:rowOff>
    </xdr:to>
    <xdr:cxnSp macro="">
      <xdr:nvCxnSpPr>
        <xdr:cNvPr id="327" name="直線コネクタ 326"/>
        <xdr:cNvCxnSpPr/>
      </xdr:nvCxnSpPr>
      <xdr:spPr>
        <a:xfrm>
          <a:off x="13512800" y="10656253"/>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68051</xdr:rowOff>
    </xdr:from>
    <xdr:to>
      <xdr:col>81</xdr:col>
      <xdr:colOff>95250</xdr:colOff>
      <xdr:row>62</xdr:row>
      <xdr:rowOff>169651</xdr:rowOff>
    </xdr:to>
    <xdr:sp macro="" textlink="">
      <xdr:nvSpPr>
        <xdr:cNvPr id="337" name="楕円 336"/>
        <xdr:cNvSpPr/>
      </xdr:nvSpPr>
      <xdr:spPr>
        <a:xfrm>
          <a:off x="169672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40128</xdr:rowOff>
    </xdr:from>
    <xdr:ext cx="762000" cy="259045"/>
    <xdr:sp macro="" textlink="">
      <xdr:nvSpPr>
        <xdr:cNvPr id="338" name="定員管理の状況該当値テキスト"/>
        <xdr:cNvSpPr txBox="1"/>
      </xdr:nvSpPr>
      <xdr:spPr>
        <a:xfrm>
          <a:off x="17106900" y="1067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7726</xdr:rowOff>
    </xdr:from>
    <xdr:to>
      <xdr:col>77</xdr:col>
      <xdr:colOff>95250</xdr:colOff>
      <xdr:row>62</xdr:row>
      <xdr:rowOff>109326</xdr:rowOff>
    </xdr:to>
    <xdr:sp macro="" textlink="">
      <xdr:nvSpPr>
        <xdr:cNvPr id="339" name="楕円 338"/>
        <xdr:cNvSpPr/>
      </xdr:nvSpPr>
      <xdr:spPr>
        <a:xfrm>
          <a:off x="16129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94103</xdr:rowOff>
    </xdr:from>
    <xdr:ext cx="736600" cy="259045"/>
    <xdr:sp macro="" textlink="">
      <xdr:nvSpPr>
        <xdr:cNvPr id="340" name="テキスト ボックス 339"/>
        <xdr:cNvSpPr txBox="1"/>
      </xdr:nvSpPr>
      <xdr:spPr>
        <a:xfrm>
          <a:off x="15798800" y="1072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167111</xdr:rowOff>
    </xdr:from>
    <xdr:to>
      <xdr:col>73</xdr:col>
      <xdr:colOff>44450</xdr:colOff>
      <xdr:row>62</xdr:row>
      <xdr:rowOff>97261</xdr:rowOff>
    </xdr:to>
    <xdr:sp macro="" textlink="">
      <xdr:nvSpPr>
        <xdr:cNvPr id="341" name="楕円 340"/>
        <xdr:cNvSpPr/>
      </xdr:nvSpPr>
      <xdr:spPr>
        <a:xfrm>
          <a:off x="152400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42" name="テキスト ボックス 341"/>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13758</xdr:rowOff>
    </xdr:from>
    <xdr:to>
      <xdr:col>68</xdr:col>
      <xdr:colOff>203200</xdr:colOff>
      <xdr:row>62</xdr:row>
      <xdr:rowOff>115358</xdr:rowOff>
    </xdr:to>
    <xdr:sp macro="" textlink="">
      <xdr:nvSpPr>
        <xdr:cNvPr id="343" name="楕円 342"/>
        <xdr:cNvSpPr/>
      </xdr:nvSpPr>
      <xdr:spPr>
        <a:xfrm>
          <a:off x="14351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100135</xdr:rowOff>
    </xdr:from>
    <xdr:ext cx="762000" cy="259045"/>
    <xdr:sp macro="" textlink="">
      <xdr:nvSpPr>
        <xdr:cNvPr id="344" name="テキスト ボックス 343"/>
        <xdr:cNvSpPr txBox="1"/>
      </xdr:nvSpPr>
      <xdr:spPr>
        <a:xfrm>
          <a:off x="14020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45" name="楕円 344"/>
        <xdr:cNvSpPr/>
      </xdr:nvSpPr>
      <xdr:spPr>
        <a:xfrm>
          <a:off x="13462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61930</xdr:rowOff>
    </xdr:from>
    <xdr:ext cx="762000" cy="259045"/>
    <xdr:sp macro="" textlink="">
      <xdr:nvSpPr>
        <xdr:cNvPr id="346" name="テキスト ボックス 345"/>
        <xdr:cNvSpPr txBox="1"/>
      </xdr:nvSpPr>
      <xdr:spPr>
        <a:xfrm>
          <a:off x="13131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３カ年平均の数値であり、前年度から０．２ポイント悪化しているが、単年度での数値では０．１ポイント改善している。単年度数値が改善した要因としては、普通交付税等の増加により標準財政規模が増加したこと等が挙げられる。</a:t>
          </a:r>
        </a:p>
        <a:p>
          <a:r>
            <a:rPr kumimoji="1" lang="ja-JP" altLang="en-US" sz="1100">
              <a:latin typeface="ＭＳ Ｐゴシック" panose="020B0600070205080204" pitchFamily="50" charset="-128"/>
              <a:ea typeface="ＭＳ Ｐゴシック" panose="020B0600070205080204" pitchFamily="50" charset="-128"/>
            </a:rPr>
            <a:t>　今後は新市庁舎整備や北陸新幹線整備、一般廃棄物最終処分場等の大規模プロジェクトによる公債費負担の増加が見込まれており、数値が悪化することが見込まれる。 </a:t>
          </a:r>
        </a:p>
        <a:p>
          <a:r>
            <a:rPr kumimoji="1" lang="ja-JP" altLang="en-US" sz="1100">
              <a:latin typeface="ＭＳ Ｐゴシック" panose="020B0600070205080204" pitchFamily="50" charset="-128"/>
              <a:ea typeface="ＭＳ Ｐゴシック" panose="020B0600070205080204" pitchFamily="50" charset="-128"/>
            </a:rPr>
            <a:t>　今後も健全化判断比率に配慮しつつ、単独債及び借換債の発行抑制を行い、適正化を図る。 </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68156</xdr:rowOff>
    </xdr:to>
    <xdr:cxnSp macro="">
      <xdr:nvCxnSpPr>
        <xdr:cNvPr id="379" name="直線コネクタ 378"/>
        <xdr:cNvCxnSpPr/>
      </xdr:nvCxnSpPr>
      <xdr:spPr>
        <a:xfrm>
          <a:off x="16179800" y="70815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60113</xdr:rowOff>
    </xdr:to>
    <xdr:cxnSp macro="">
      <xdr:nvCxnSpPr>
        <xdr:cNvPr id="382" name="直線コネクタ 381"/>
        <xdr:cNvCxnSpPr/>
      </xdr:nvCxnSpPr>
      <xdr:spPr>
        <a:xfrm flipV="1">
          <a:off x="15290800" y="708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140546</xdr:rowOff>
    </xdr:to>
    <xdr:cxnSp macro="">
      <xdr:nvCxnSpPr>
        <xdr:cNvPr id="385" name="直線コネクタ 384"/>
        <xdr:cNvCxnSpPr/>
      </xdr:nvCxnSpPr>
      <xdr:spPr>
        <a:xfrm flipV="1">
          <a:off x="14401800" y="70895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140546</xdr:rowOff>
    </xdr:from>
    <xdr:to>
      <xdr:col>68</xdr:col>
      <xdr:colOff>152400</xdr:colOff>
      <xdr:row>42</xdr:row>
      <xdr:rowOff>49530</xdr:rowOff>
    </xdr:to>
    <xdr:cxnSp macro="">
      <xdr:nvCxnSpPr>
        <xdr:cNvPr id="388" name="直線コネクタ 387"/>
        <xdr:cNvCxnSpPr/>
      </xdr:nvCxnSpPr>
      <xdr:spPr>
        <a:xfrm flipV="1">
          <a:off x="13512800" y="71699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98" name="楕円 397"/>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160883</xdr:rowOff>
    </xdr:from>
    <xdr:ext cx="762000" cy="259045"/>
    <xdr:sp macro="" textlink="">
      <xdr:nvSpPr>
        <xdr:cNvPr id="399" name="公債費負担の状況該当値テキスト"/>
        <xdr:cNvSpPr txBox="1"/>
      </xdr:nvSpPr>
      <xdr:spPr>
        <a:xfrm>
          <a:off x="17106900" y="70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0" name="楕円 399"/>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1" name="テキスト ボックス 400"/>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2" name="楕円 401"/>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403" name="テキスト ボックス 402"/>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404" name="楕円 403"/>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405" name="テキスト ボックス 404"/>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06" name="楕円 405"/>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07" name="テキスト ボックス 406"/>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同様「－」となっているが、今後の新市庁舎整備や北陸新幹線整備、一般廃棄物最終処分場等の大規模プロジェクトに係る建設事業債の発行により、地方債残高の増加が見込まれており、数値が悪化することが見込まれる。そのため、単独債及び借換債の発行抑制による後年度公債費負担の軽減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109677</xdr:rowOff>
    </xdr:from>
    <xdr:to>
      <xdr:col>72</xdr:col>
      <xdr:colOff>203200</xdr:colOff>
      <xdr:row>14</xdr:row>
      <xdr:rowOff>145390</xdr:rowOff>
    </xdr:to>
    <xdr:cxnSp macro="">
      <xdr:nvCxnSpPr>
        <xdr:cNvPr id="439" name="直線コネクタ 438"/>
        <xdr:cNvCxnSpPr/>
      </xdr:nvCxnSpPr>
      <xdr:spPr>
        <a:xfrm flipV="1">
          <a:off x="14401800" y="2509977"/>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40"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127051</xdr:rowOff>
    </xdr:from>
    <xdr:to>
      <xdr:col>68</xdr:col>
      <xdr:colOff>152400</xdr:colOff>
      <xdr:row>14</xdr:row>
      <xdr:rowOff>145390</xdr:rowOff>
    </xdr:to>
    <xdr:cxnSp macro="">
      <xdr:nvCxnSpPr>
        <xdr:cNvPr id="442" name="直線コネクタ 441"/>
        <xdr:cNvCxnSpPr/>
      </xdr:nvCxnSpPr>
      <xdr:spPr>
        <a:xfrm>
          <a:off x="13512800" y="2527351"/>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5" name="フローチャート: 判断 444"/>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51376</xdr:rowOff>
    </xdr:from>
    <xdr:ext cx="762000" cy="259045"/>
    <xdr:sp macro="" textlink="">
      <xdr:nvSpPr>
        <xdr:cNvPr id="446" name="テキスト ボックス 445"/>
        <xdr:cNvSpPr txBox="1"/>
      </xdr:nvSpPr>
      <xdr:spPr>
        <a:xfrm>
          <a:off x="14909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7" name="フローチャート: 判断 446"/>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84193</xdr:rowOff>
    </xdr:from>
    <xdr:ext cx="762000" cy="259045"/>
    <xdr:sp macro="" textlink="">
      <xdr:nvSpPr>
        <xdr:cNvPr id="448" name="テキスト ボックス 447"/>
        <xdr:cNvSpPr txBox="1"/>
      </xdr:nvSpPr>
      <xdr:spPr>
        <a:xfrm>
          <a:off x="14020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9" name="フローチャート: 判断 448"/>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67784</xdr:rowOff>
    </xdr:from>
    <xdr:ext cx="762000" cy="259045"/>
    <xdr:sp macro="" textlink="">
      <xdr:nvSpPr>
        <xdr:cNvPr id="450" name="テキスト ボックス 449"/>
        <xdr:cNvSpPr txBox="1"/>
      </xdr:nvSpPr>
      <xdr:spPr>
        <a:xfrm>
          <a:off x="13131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58877</xdr:rowOff>
    </xdr:from>
    <xdr:to>
      <xdr:col>73</xdr:col>
      <xdr:colOff>44450</xdr:colOff>
      <xdr:row>14</xdr:row>
      <xdr:rowOff>160477</xdr:rowOff>
    </xdr:to>
    <xdr:sp macro="" textlink="">
      <xdr:nvSpPr>
        <xdr:cNvPr id="456" name="楕円 455"/>
        <xdr:cNvSpPr/>
      </xdr:nvSpPr>
      <xdr:spPr>
        <a:xfrm>
          <a:off x="15240000" y="245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170654</xdr:rowOff>
    </xdr:from>
    <xdr:ext cx="762000" cy="259045"/>
    <xdr:sp macro="" textlink="">
      <xdr:nvSpPr>
        <xdr:cNvPr id="457" name="テキスト ボックス 456"/>
        <xdr:cNvSpPr txBox="1"/>
      </xdr:nvSpPr>
      <xdr:spPr>
        <a:xfrm>
          <a:off x="14909800" y="222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94590</xdr:rowOff>
    </xdr:from>
    <xdr:to>
      <xdr:col>68</xdr:col>
      <xdr:colOff>203200</xdr:colOff>
      <xdr:row>15</xdr:row>
      <xdr:rowOff>24740</xdr:rowOff>
    </xdr:to>
    <xdr:sp macro="" textlink="">
      <xdr:nvSpPr>
        <xdr:cNvPr id="458" name="楕円 457"/>
        <xdr:cNvSpPr/>
      </xdr:nvSpPr>
      <xdr:spPr>
        <a:xfrm>
          <a:off x="14351000" y="24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34917</xdr:rowOff>
    </xdr:from>
    <xdr:ext cx="762000" cy="259045"/>
    <xdr:sp macro="" textlink="">
      <xdr:nvSpPr>
        <xdr:cNvPr id="459" name="テキスト ボックス 458"/>
        <xdr:cNvSpPr txBox="1"/>
      </xdr:nvSpPr>
      <xdr:spPr>
        <a:xfrm>
          <a:off x="14020800" y="226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76251</xdr:rowOff>
    </xdr:from>
    <xdr:to>
      <xdr:col>64</xdr:col>
      <xdr:colOff>152400</xdr:colOff>
      <xdr:row>15</xdr:row>
      <xdr:rowOff>6401</xdr:rowOff>
    </xdr:to>
    <xdr:sp macro="" textlink="">
      <xdr:nvSpPr>
        <xdr:cNvPr id="460" name="楕円 459"/>
        <xdr:cNvSpPr/>
      </xdr:nvSpPr>
      <xdr:spPr>
        <a:xfrm>
          <a:off x="13462000" y="247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16578</xdr:rowOff>
    </xdr:from>
    <xdr:ext cx="762000" cy="259045"/>
    <xdr:sp macro="" textlink="">
      <xdr:nvSpPr>
        <xdr:cNvPr id="461" name="テキスト ボックス 460"/>
        <xdr:cNvSpPr txBox="1"/>
      </xdr:nvSpPr>
      <xdr:spPr>
        <a:xfrm>
          <a:off x="13131800" y="224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65,537
64,589
251.41
33,916,408
32,048,848
1,646,600
16,139,349
22,131,650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人件費に係る経常収支比率は、全国平均、類似団体平均と比較して良好な数値である。これは、他団体と比べ人件費総額が低いことや、経常特定財源が多いことが要因として挙げられる。 </a:t>
          </a:r>
        </a:p>
        <a:p>
          <a:r>
            <a:rPr kumimoji="1" lang="ja-JP" altLang="en-US" sz="1100">
              <a:latin typeface="ＭＳ Ｐゴシック" panose="020B0600070205080204" pitchFamily="50" charset="-128"/>
              <a:ea typeface="ＭＳ Ｐゴシック" panose="020B0600070205080204" pitchFamily="50" charset="-128"/>
            </a:rPr>
            <a:t>　令和元年度は退職者の減により退職手当が減少していることもあり、人件費総額は減少している。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34</xdr:row>
      <xdr:rowOff>165100</xdr:rowOff>
    </xdr:to>
    <xdr:cxnSp macro="">
      <xdr:nvCxnSpPr>
        <xdr:cNvPr id="66" name="直線コネクタ 65"/>
        <xdr:cNvCxnSpPr/>
      </xdr:nvCxnSpPr>
      <xdr:spPr>
        <a:xfrm>
          <a:off x="3987800" y="5956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16510</xdr:rowOff>
    </xdr:to>
    <xdr:cxnSp macro="">
      <xdr:nvCxnSpPr>
        <xdr:cNvPr id="69" name="直線コネクタ 68"/>
        <xdr:cNvCxnSpPr/>
      </xdr:nvCxnSpPr>
      <xdr:spPr>
        <a:xfrm flipV="1">
          <a:off x="3098800" y="5956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16510</xdr:rowOff>
    </xdr:to>
    <xdr:cxnSp macro="">
      <xdr:nvCxnSpPr>
        <xdr:cNvPr id="72" name="直線コネクタ 71"/>
        <xdr:cNvCxnSpPr/>
      </xdr:nvCxnSpPr>
      <xdr:spPr>
        <a:xfrm>
          <a:off x="2209800" y="600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16510</xdr:rowOff>
    </xdr:to>
    <xdr:cxnSp macro="">
      <xdr:nvCxnSpPr>
        <xdr:cNvPr id="75" name="直線コネクタ 74"/>
        <xdr:cNvCxnSpPr/>
      </xdr:nvCxnSpPr>
      <xdr:spPr>
        <a:xfrm flipV="1">
          <a:off x="1320800" y="600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7" name="楕円 86"/>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88" name="テキスト ボックス 87"/>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物件費に係る経常収支比率が全国平均、類似団体平均を上回っているのは、本市は多くの公共施設を保有しており、施設の管理経費や指定管理料等が多額であることが要因である。 </a:t>
          </a:r>
        </a:p>
        <a:p>
          <a:r>
            <a:rPr kumimoji="1" lang="ja-JP" altLang="en-US" sz="1100">
              <a:latin typeface="ＭＳ Ｐゴシック" panose="020B0600070205080204" pitchFamily="50" charset="-128"/>
              <a:ea typeface="ＭＳ Ｐゴシック" panose="020B0600070205080204" pitchFamily="50" charset="-128"/>
            </a:rPr>
            <a:t>　令和元年度は、ふるさと納税寄付額の増加に伴い、お礼の品に係る経費等の増加等により経常収支比率は前年度比０．５ポイント悪化した。 </a:t>
          </a:r>
        </a:p>
        <a:p>
          <a:r>
            <a:rPr kumimoji="1" lang="ja-JP" altLang="en-US" sz="1100">
              <a:latin typeface="ＭＳ Ｐゴシック" panose="020B0600070205080204" pitchFamily="50" charset="-128"/>
              <a:ea typeface="ＭＳ Ｐゴシック" panose="020B0600070205080204" pitchFamily="50" charset="-128"/>
            </a:rPr>
            <a:t>　今後は、指定管理料の見直し及び委託料と人件費とのバランス等を含め経費の圧縮を進めていく。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9978</xdr:rowOff>
    </xdr:to>
    <xdr:cxnSp macro="">
      <xdr:nvCxnSpPr>
        <xdr:cNvPr id="129" name="直線コネクタ 128"/>
        <xdr:cNvCxnSpPr/>
      </xdr:nvCxnSpPr>
      <xdr:spPr>
        <a:xfrm>
          <a:off x="15671800" y="32131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18</xdr:row>
      <xdr:rowOff>127000</xdr:rowOff>
    </xdr:to>
    <xdr:cxnSp macro="">
      <xdr:nvCxnSpPr>
        <xdr:cNvPr id="132" name="直線コネクタ 131"/>
        <xdr:cNvCxnSpPr/>
      </xdr:nvCxnSpPr>
      <xdr:spPr>
        <a:xfrm>
          <a:off x="14782800" y="3180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94343</xdr:rowOff>
    </xdr:to>
    <xdr:cxnSp macro="">
      <xdr:nvCxnSpPr>
        <xdr:cNvPr id="135" name="直線コネクタ 134"/>
        <xdr:cNvCxnSpPr/>
      </xdr:nvCxnSpPr>
      <xdr:spPr>
        <a:xfrm>
          <a:off x="13893800" y="3136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18</xdr:row>
      <xdr:rowOff>50800</xdr:rowOff>
    </xdr:to>
    <xdr:cxnSp macro="">
      <xdr:nvCxnSpPr>
        <xdr:cNvPr id="138" name="直線コネクタ 137"/>
        <xdr:cNvCxnSpPr/>
      </xdr:nvCxnSpPr>
      <xdr:spPr>
        <a:xfrm>
          <a:off x="13004800" y="3017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130629</xdr:rowOff>
    </xdr:from>
    <xdr:to>
      <xdr:col>82</xdr:col>
      <xdr:colOff>158750</xdr:colOff>
      <xdr:row>19</xdr:row>
      <xdr:rowOff>60778</xdr:rowOff>
    </xdr:to>
    <xdr:sp macro="" textlink="">
      <xdr:nvSpPr>
        <xdr:cNvPr id="148" name="楕円 147"/>
        <xdr:cNvSpPr/>
      </xdr:nvSpPr>
      <xdr:spPr>
        <a:xfrm>
          <a:off x="164592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102705</xdr:rowOff>
    </xdr:from>
    <xdr:ext cx="762000" cy="259045"/>
    <xdr:sp macro="" textlink="">
      <xdr:nvSpPr>
        <xdr:cNvPr id="149" name="物件費該当値テキスト"/>
        <xdr:cNvSpPr txBox="1"/>
      </xdr:nvSpPr>
      <xdr:spPr>
        <a:xfrm>
          <a:off x="16598900" y="318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50" name="楕円 149"/>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51" name="テキスト ボックス 150"/>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43543</xdr:rowOff>
    </xdr:from>
    <xdr:to>
      <xdr:col>74</xdr:col>
      <xdr:colOff>31750</xdr:colOff>
      <xdr:row>18</xdr:row>
      <xdr:rowOff>145143</xdr:rowOff>
    </xdr:to>
    <xdr:sp macro="" textlink="">
      <xdr:nvSpPr>
        <xdr:cNvPr id="152" name="楕円 151"/>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129920</xdr:rowOff>
    </xdr:from>
    <xdr:ext cx="762000" cy="259045"/>
    <xdr:sp macro="" textlink="">
      <xdr:nvSpPr>
        <xdr:cNvPr id="153" name="テキスト ボックス 152"/>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4" name="楕円 153"/>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5" name="テキスト ボックス 154"/>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6" name="楕円 155"/>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57" name="テキスト ボックス 156"/>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扶助費に係る経常収支比率は、全国平均、類似団体平均と比較して良好な数値であるが、令和元年度は施設型給付事業費等の増加により前年度から０</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１ポイント悪化している。</a:t>
          </a:r>
        </a:p>
        <a:p>
          <a:r>
            <a:rPr kumimoji="1" lang="ja-JP" altLang="en-US" sz="1100">
              <a:latin typeface="ＭＳ Ｐゴシック" panose="020B0600070205080204" pitchFamily="50" charset="-128"/>
              <a:ea typeface="ＭＳ Ｐゴシック" panose="020B0600070205080204" pitchFamily="50" charset="-128"/>
            </a:rPr>
            <a:t>　今後も高齢化の進展や障害者サービスの充実等により増加傾向は継続する見込みである。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77470</xdr:rowOff>
    </xdr:to>
    <xdr:cxnSp macro="">
      <xdr:nvCxnSpPr>
        <xdr:cNvPr id="190" name="直線コネクタ 189"/>
        <xdr:cNvCxnSpPr/>
      </xdr:nvCxnSpPr>
      <xdr:spPr>
        <a:xfrm>
          <a:off x="3987800" y="9499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54610</xdr:rowOff>
    </xdr:from>
    <xdr:to>
      <xdr:col>19</xdr:col>
      <xdr:colOff>187325</xdr:colOff>
      <xdr:row>55</xdr:row>
      <xdr:rowOff>69850</xdr:rowOff>
    </xdr:to>
    <xdr:cxnSp macro="">
      <xdr:nvCxnSpPr>
        <xdr:cNvPr id="193" name="直線コネクタ 192"/>
        <xdr:cNvCxnSpPr/>
      </xdr:nvCxnSpPr>
      <xdr:spPr>
        <a:xfrm>
          <a:off x="3098800" y="9484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54610</xdr:rowOff>
    </xdr:from>
    <xdr:to>
      <xdr:col>15</xdr:col>
      <xdr:colOff>98425</xdr:colOff>
      <xdr:row>55</xdr:row>
      <xdr:rowOff>77470</xdr:rowOff>
    </xdr:to>
    <xdr:cxnSp macro="">
      <xdr:nvCxnSpPr>
        <xdr:cNvPr id="196" name="直線コネクタ 195"/>
        <xdr:cNvCxnSpPr/>
      </xdr:nvCxnSpPr>
      <xdr:spPr>
        <a:xfrm flipV="1">
          <a:off x="2209800" y="9484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xdr:rowOff>
    </xdr:from>
    <xdr:to>
      <xdr:col>11</xdr:col>
      <xdr:colOff>9525</xdr:colOff>
      <xdr:row>55</xdr:row>
      <xdr:rowOff>77470</xdr:rowOff>
    </xdr:to>
    <xdr:cxnSp macro="">
      <xdr:nvCxnSpPr>
        <xdr:cNvPr id="199" name="直線コネクタ 198"/>
        <xdr:cNvCxnSpPr/>
      </xdr:nvCxnSpPr>
      <xdr:spPr>
        <a:xfrm>
          <a:off x="1320800" y="9446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209" name="楕円 208"/>
        <xdr:cNvSpPr/>
      </xdr:nvSpPr>
      <xdr:spPr>
        <a:xfrm>
          <a:off x="4775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43197</xdr:rowOff>
    </xdr:from>
    <xdr:ext cx="762000" cy="259045"/>
    <xdr:sp macro="" textlink="">
      <xdr:nvSpPr>
        <xdr:cNvPr id="210" name="扶助費該当値テキスト"/>
        <xdr:cNvSpPr txBox="1"/>
      </xdr:nvSpPr>
      <xdr:spPr>
        <a:xfrm>
          <a:off x="4914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xdr:rowOff>
    </xdr:from>
    <xdr:to>
      <xdr:col>15</xdr:col>
      <xdr:colOff>149225</xdr:colOff>
      <xdr:row>55</xdr:row>
      <xdr:rowOff>105410</xdr:rowOff>
    </xdr:to>
    <xdr:sp macro="" textlink="">
      <xdr:nvSpPr>
        <xdr:cNvPr id="213" name="楕円 212"/>
        <xdr:cNvSpPr/>
      </xdr:nvSpPr>
      <xdr:spPr>
        <a:xfrm>
          <a:off x="3048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115587</xdr:rowOff>
    </xdr:from>
    <xdr:ext cx="762000" cy="259045"/>
    <xdr:sp macro="" textlink="">
      <xdr:nvSpPr>
        <xdr:cNvPr id="214" name="テキスト ボックス 213"/>
        <xdr:cNvSpPr txBox="1"/>
      </xdr:nvSpPr>
      <xdr:spPr>
        <a:xfrm>
          <a:off x="2717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26670</xdr:rowOff>
    </xdr:from>
    <xdr:to>
      <xdr:col>11</xdr:col>
      <xdr:colOff>60325</xdr:colOff>
      <xdr:row>55</xdr:row>
      <xdr:rowOff>128270</xdr:rowOff>
    </xdr:to>
    <xdr:sp macro="" textlink="">
      <xdr:nvSpPr>
        <xdr:cNvPr id="215" name="楕円 214"/>
        <xdr:cNvSpPr/>
      </xdr:nvSpPr>
      <xdr:spPr>
        <a:xfrm>
          <a:off x="2159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138447</xdr:rowOff>
    </xdr:from>
    <xdr:ext cx="762000" cy="259045"/>
    <xdr:sp macro="" textlink="">
      <xdr:nvSpPr>
        <xdr:cNvPr id="216" name="テキスト ボックス 215"/>
        <xdr:cNvSpPr txBox="1"/>
      </xdr:nvSpPr>
      <xdr:spPr>
        <a:xfrm>
          <a:off x="1828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137160</xdr:rowOff>
    </xdr:from>
    <xdr:to>
      <xdr:col>6</xdr:col>
      <xdr:colOff>171450</xdr:colOff>
      <xdr:row>55</xdr:row>
      <xdr:rowOff>67310</xdr:rowOff>
    </xdr:to>
    <xdr:sp macro="" textlink="">
      <xdr:nvSpPr>
        <xdr:cNvPr id="217" name="楕円 216"/>
        <xdr:cNvSpPr/>
      </xdr:nvSpPr>
      <xdr:spPr>
        <a:xfrm>
          <a:off x="1270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77487</xdr:rowOff>
    </xdr:from>
    <xdr:ext cx="762000" cy="259045"/>
    <xdr:sp macro="" textlink="">
      <xdr:nvSpPr>
        <xdr:cNvPr id="218" name="テキスト ボックス 217"/>
        <xdr:cNvSpPr txBox="1"/>
      </xdr:nvSpPr>
      <xdr:spPr>
        <a:xfrm>
          <a:off x="939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その他に係る経常収支比率は前年度から０．４ポイント悪化したものの、全国平均、類似団体平均を下回り良好な数値となっている。</a:t>
          </a:r>
        </a:p>
        <a:p>
          <a:r>
            <a:rPr kumimoji="1" lang="ja-JP" altLang="en-US" sz="1100">
              <a:latin typeface="ＭＳ Ｐゴシック" panose="020B0600070205080204" pitchFamily="50" charset="-128"/>
              <a:ea typeface="ＭＳ Ｐゴシック" panose="020B0600070205080204" pitchFamily="50" charset="-128"/>
            </a:rPr>
            <a:t>　今後も国民健康保険税の改定、徴収率の向上など受益者負担を適正化することで繰出金の抑制等を図っていく。 </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27940</xdr:rowOff>
    </xdr:to>
    <xdr:cxnSp macro="">
      <xdr:nvCxnSpPr>
        <xdr:cNvPr id="251" name="直線コネクタ 250"/>
        <xdr:cNvCxnSpPr/>
      </xdr:nvCxnSpPr>
      <xdr:spPr>
        <a:xfrm>
          <a:off x="15671800" y="9598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168910</xdr:rowOff>
    </xdr:from>
    <xdr:to>
      <xdr:col>78</xdr:col>
      <xdr:colOff>69850</xdr:colOff>
      <xdr:row>58</xdr:row>
      <xdr:rowOff>111760</xdr:rowOff>
    </xdr:to>
    <xdr:cxnSp macro="">
      <xdr:nvCxnSpPr>
        <xdr:cNvPr id="254" name="直線コネクタ 253"/>
        <xdr:cNvCxnSpPr/>
      </xdr:nvCxnSpPr>
      <xdr:spPr>
        <a:xfrm flipV="1">
          <a:off x="14782800" y="959866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58</xdr:row>
      <xdr:rowOff>111760</xdr:rowOff>
    </xdr:to>
    <xdr:cxnSp macro="">
      <xdr:nvCxnSpPr>
        <xdr:cNvPr id="257" name="直線コネクタ 256"/>
        <xdr:cNvCxnSpPr/>
      </xdr:nvCxnSpPr>
      <xdr:spPr>
        <a:xfrm>
          <a:off x="13893800" y="1001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73660</xdr:rowOff>
    </xdr:to>
    <xdr:cxnSp macro="">
      <xdr:nvCxnSpPr>
        <xdr:cNvPr id="260" name="直線コネクタ 259"/>
        <xdr:cNvCxnSpPr/>
      </xdr:nvCxnSpPr>
      <xdr:spPr>
        <a:xfrm>
          <a:off x="13004800" y="997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70" name="楕円 269"/>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71" name="その他該当値テキスト"/>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118110</xdr:rowOff>
    </xdr:from>
    <xdr:to>
      <xdr:col>78</xdr:col>
      <xdr:colOff>120650</xdr:colOff>
      <xdr:row>56</xdr:row>
      <xdr:rowOff>48260</xdr:rowOff>
    </xdr:to>
    <xdr:sp macro="" textlink="">
      <xdr:nvSpPr>
        <xdr:cNvPr id="272" name="楕円 271"/>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58437</xdr:rowOff>
    </xdr:from>
    <xdr:ext cx="736600" cy="259045"/>
    <xdr:sp macro="" textlink="">
      <xdr:nvSpPr>
        <xdr:cNvPr id="273" name="テキスト ボックス 272"/>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60960</xdr:rowOff>
    </xdr:from>
    <xdr:to>
      <xdr:col>74</xdr:col>
      <xdr:colOff>31750</xdr:colOff>
      <xdr:row>58</xdr:row>
      <xdr:rowOff>162560</xdr:rowOff>
    </xdr:to>
    <xdr:sp macro="" textlink="">
      <xdr:nvSpPr>
        <xdr:cNvPr id="274" name="楕円 273"/>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75" name="テキスト ボックス 274"/>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6" name="楕円 275"/>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7" name="テキスト ボックス 276"/>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8" name="楕円 277"/>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9" name="テキスト ボックス 278"/>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補助費等に係る経常収支比率が全国平均、類似団体平均を上回っているのは、主に病院事業会計への繰出金及び公立大学法人への運営費交付金があることが要因と考えられる。　</a:t>
          </a:r>
        </a:p>
        <a:p>
          <a:r>
            <a:rPr kumimoji="1" lang="ja-JP" altLang="en-US" sz="1100">
              <a:latin typeface="ＭＳ Ｐゴシック" panose="020B0600070205080204" pitchFamily="50" charset="-128"/>
              <a:ea typeface="ＭＳ Ｐゴシック" panose="020B0600070205080204" pitchFamily="50" charset="-128"/>
            </a:rPr>
            <a:t>　本市特有の要因である病院事業会計繰出金が約１０．５億円、公立大学法人運営費交付金が４．４億円であるため、これらを除けは適正な水準と考えられる。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令和元年度は、国民体育大会関係経費が減少（皆減）したものの、ふるさと納税寄付額の増加に伴いお礼の品代等が増加したことから、経常収支比率は前年度比０．２ポイント悪化した。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123734</xdr:rowOff>
    </xdr:from>
    <xdr:to>
      <xdr:col>82</xdr:col>
      <xdr:colOff>107950</xdr:colOff>
      <xdr:row>40</xdr:row>
      <xdr:rowOff>136797</xdr:rowOff>
    </xdr:to>
    <xdr:cxnSp macro="">
      <xdr:nvCxnSpPr>
        <xdr:cNvPr id="313" name="直線コネクタ 312"/>
        <xdr:cNvCxnSpPr/>
      </xdr:nvCxnSpPr>
      <xdr:spPr>
        <a:xfrm>
          <a:off x="15671800" y="698173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100874</xdr:rowOff>
    </xdr:from>
    <xdr:to>
      <xdr:col>78</xdr:col>
      <xdr:colOff>69850</xdr:colOff>
      <xdr:row>40</xdr:row>
      <xdr:rowOff>123734</xdr:rowOff>
    </xdr:to>
    <xdr:cxnSp macro="">
      <xdr:nvCxnSpPr>
        <xdr:cNvPr id="316" name="直線コネクタ 315"/>
        <xdr:cNvCxnSpPr/>
      </xdr:nvCxnSpPr>
      <xdr:spPr>
        <a:xfrm>
          <a:off x="14782800" y="6615974"/>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74749</xdr:rowOff>
    </xdr:from>
    <xdr:to>
      <xdr:col>73</xdr:col>
      <xdr:colOff>180975</xdr:colOff>
      <xdr:row>38</xdr:row>
      <xdr:rowOff>100874</xdr:rowOff>
    </xdr:to>
    <xdr:cxnSp macro="">
      <xdr:nvCxnSpPr>
        <xdr:cNvPr id="319" name="直線コネクタ 318"/>
        <xdr:cNvCxnSpPr/>
      </xdr:nvCxnSpPr>
      <xdr:spPr>
        <a:xfrm>
          <a:off x="13893800" y="65898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167822</xdr:rowOff>
    </xdr:from>
    <xdr:to>
      <xdr:col>69</xdr:col>
      <xdr:colOff>92075</xdr:colOff>
      <xdr:row>38</xdr:row>
      <xdr:rowOff>74749</xdr:rowOff>
    </xdr:to>
    <xdr:cxnSp macro="">
      <xdr:nvCxnSpPr>
        <xdr:cNvPr id="322" name="直線コネクタ 321"/>
        <xdr:cNvCxnSpPr/>
      </xdr:nvCxnSpPr>
      <xdr:spPr>
        <a:xfrm>
          <a:off x="13004800" y="651147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85997</xdr:rowOff>
    </xdr:from>
    <xdr:to>
      <xdr:col>82</xdr:col>
      <xdr:colOff>158750</xdr:colOff>
      <xdr:row>41</xdr:row>
      <xdr:rowOff>16147</xdr:rowOff>
    </xdr:to>
    <xdr:sp macro="" textlink="">
      <xdr:nvSpPr>
        <xdr:cNvPr id="332" name="楕円 331"/>
        <xdr:cNvSpPr/>
      </xdr:nvSpPr>
      <xdr:spPr>
        <a:xfrm>
          <a:off x="16459200" y="69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166024</xdr:rowOff>
    </xdr:from>
    <xdr:ext cx="762000" cy="259045"/>
    <xdr:sp macro="" textlink="">
      <xdr:nvSpPr>
        <xdr:cNvPr id="333" name="補助費等該当値テキスト"/>
        <xdr:cNvSpPr txBox="1"/>
      </xdr:nvSpPr>
      <xdr:spPr>
        <a:xfrm>
          <a:off x="16598900" y="685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72934</xdr:rowOff>
    </xdr:from>
    <xdr:to>
      <xdr:col>78</xdr:col>
      <xdr:colOff>120650</xdr:colOff>
      <xdr:row>41</xdr:row>
      <xdr:rowOff>3084</xdr:rowOff>
    </xdr:to>
    <xdr:sp macro="" textlink="">
      <xdr:nvSpPr>
        <xdr:cNvPr id="334" name="楕円 333"/>
        <xdr:cNvSpPr/>
      </xdr:nvSpPr>
      <xdr:spPr>
        <a:xfrm>
          <a:off x="15621000" y="69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159311</xdr:rowOff>
    </xdr:from>
    <xdr:ext cx="736600" cy="259045"/>
    <xdr:sp macro="" textlink="">
      <xdr:nvSpPr>
        <xdr:cNvPr id="335" name="テキスト ボックス 334"/>
        <xdr:cNvSpPr txBox="1"/>
      </xdr:nvSpPr>
      <xdr:spPr>
        <a:xfrm>
          <a:off x="15290800" y="7017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50074</xdr:rowOff>
    </xdr:from>
    <xdr:to>
      <xdr:col>74</xdr:col>
      <xdr:colOff>31750</xdr:colOff>
      <xdr:row>38</xdr:row>
      <xdr:rowOff>151674</xdr:rowOff>
    </xdr:to>
    <xdr:sp macro="" textlink="">
      <xdr:nvSpPr>
        <xdr:cNvPr id="336" name="楕円 335"/>
        <xdr:cNvSpPr/>
      </xdr:nvSpPr>
      <xdr:spPr>
        <a:xfrm>
          <a:off x="14732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136451</xdr:rowOff>
    </xdr:from>
    <xdr:ext cx="762000" cy="259045"/>
    <xdr:sp macro="" textlink="">
      <xdr:nvSpPr>
        <xdr:cNvPr id="337" name="テキスト ボックス 336"/>
        <xdr:cNvSpPr txBox="1"/>
      </xdr:nvSpPr>
      <xdr:spPr>
        <a:xfrm>
          <a:off x="14401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23949</xdr:rowOff>
    </xdr:from>
    <xdr:to>
      <xdr:col>69</xdr:col>
      <xdr:colOff>142875</xdr:colOff>
      <xdr:row>38</xdr:row>
      <xdr:rowOff>125549</xdr:rowOff>
    </xdr:to>
    <xdr:sp macro="" textlink="">
      <xdr:nvSpPr>
        <xdr:cNvPr id="338" name="楕円 337"/>
        <xdr:cNvSpPr/>
      </xdr:nvSpPr>
      <xdr:spPr>
        <a:xfrm>
          <a:off x="13843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110326</xdr:rowOff>
    </xdr:from>
    <xdr:ext cx="762000" cy="259045"/>
    <xdr:sp macro="" textlink="">
      <xdr:nvSpPr>
        <xdr:cNvPr id="339" name="テキスト ボックス 338"/>
        <xdr:cNvSpPr txBox="1"/>
      </xdr:nvSpPr>
      <xdr:spPr>
        <a:xfrm>
          <a:off x="13512800" y="66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40" name="楕円 339"/>
        <xdr:cNvSpPr/>
      </xdr:nvSpPr>
      <xdr:spPr>
        <a:xfrm>
          <a:off x="12954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31949</xdr:rowOff>
    </xdr:from>
    <xdr:ext cx="762000" cy="259045"/>
    <xdr:sp macro="" textlink="">
      <xdr:nvSpPr>
        <xdr:cNvPr id="341" name="テキスト ボックス 340"/>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公債費に係る経常収支比率は、過去からの起債抑制方針により、全国平均、類似団体平均と比較して良好な値である。</a:t>
          </a:r>
        </a:p>
        <a:p>
          <a:r>
            <a:rPr kumimoji="1" lang="ja-JP" altLang="en-US" sz="1100">
              <a:latin typeface="ＭＳ Ｐゴシック" panose="020B0600070205080204" pitchFamily="50" charset="-128"/>
              <a:ea typeface="ＭＳ Ｐゴシック" panose="020B0600070205080204" pitchFamily="50" charset="-128"/>
            </a:rPr>
            <a:t>　今後は臨時財政対策債等の発行増に加え、新市庁舎整備や北陸新幹線整備、一般廃棄物最終処分場等の大規模プロジェクトに係る市債の発行により、悪化していくと見込まれるため、単独債及び借換債の発行抑制等による後年度公債費負担の軽減に努める。 </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75</xdr:row>
      <xdr:rowOff>130810</xdr:rowOff>
    </xdr:to>
    <xdr:cxnSp macro="">
      <xdr:nvCxnSpPr>
        <xdr:cNvPr id="374" name="直線コネクタ 373"/>
        <xdr:cNvCxnSpPr/>
      </xdr:nvCxnSpPr>
      <xdr:spPr>
        <a:xfrm flipV="1">
          <a:off x="3987800" y="12966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130810</xdr:rowOff>
    </xdr:to>
    <xdr:cxnSp macro="">
      <xdr:nvCxnSpPr>
        <xdr:cNvPr id="377" name="直線コネクタ 376"/>
        <xdr:cNvCxnSpPr/>
      </xdr:nvCxnSpPr>
      <xdr:spPr>
        <a:xfrm>
          <a:off x="3098800" y="12974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123190</xdr:rowOff>
    </xdr:to>
    <xdr:cxnSp macro="">
      <xdr:nvCxnSpPr>
        <xdr:cNvPr id="380" name="直線コネクタ 379"/>
        <xdr:cNvCxnSpPr/>
      </xdr:nvCxnSpPr>
      <xdr:spPr>
        <a:xfrm flipV="1">
          <a:off x="2209800" y="12974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123190</xdr:rowOff>
    </xdr:to>
    <xdr:cxnSp macro="">
      <xdr:nvCxnSpPr>
        <xdr:cNvPr id="383" name="直線コネクタ 382"/>
        <xdr:cNvCxnSpPr/>
      </xdr:nvCxnSpPr>
      <xdr:spPr>
        <a:xfrm>
          <a:off x="1320800" y="12943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93" name="楕円 392"/>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4"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80010</xdr:rowOff>
    </xdr:from>
    <xdr:to>
      <xdr:col>20</xdr:col>
      <xdr:colOff>38100</xdr:colOff>
      <xdr:row>76</xdr:row>
      <xdr:rowOff>10161</xdr:rowOff>
    </xdr:to>
    <xdr:sp macro="" textlink="">
      <xdr:nvSpPr>
        <xdr:cNvPr id="395" name="楕円 394"/>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20337</xdr:rowOff>
    </xdr:from>
    <xdr:ext cx="736600" cy="259045"/>
    <xdr:sp macro="" textlink="">
      <xdr:nvSpPr>
        <xdr:cNvPr id="396" name="テキスト ボックス 395"/>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97" name="楕円 396"/>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98" name="テキスト ボックス 397"/>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72390</xdr:rowOff>
    </xdr:from>
    <xdr:to>
      <xdr:col>11</xdr:col>
      <xdr:colOff>60325</xdr:colOff>
      <xdr:row>76</xdr:row>
      <xdr:rowOff>2539</xdr:rowOff>
    </xdr:to>
    <xdr:sp macro="" textlink="">
      <xdr:nvSpPr>
        <xdr:cNvPr id="399" name="楕円 398"/>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12717</xdr:rowOff>
    </xdr:from>
    <xdr:ext cx="762000" cy="259045"/>
    <xdr:sp macro="" textlink="">
      <xdr:nvSpPr>
        <xdr:cNvPr id="400" name="テキスト ボックス 399"/>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401" name="楕円 400"/>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402" name="テキスト ボックス 401"/>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類似団体平均と比較して公債費以外の経常収支比率が高いのは、本市が多くの公共施設を保有しており、施設の管理経費等が多額であることや、病院事業会計への繰出金及び公立大学法人への運営費交付金があること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また令和元年度はふるさと納税寄付額の増加に伴い、お礼の品に係る経費等が増加したこと等から、物件費や補助費等で数値が悪化し、全体では前年度比１．７ポイントの悪化となった。　</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xdr:rowOff>
    </xdr:from>
    <xdr:to>
      <xdr:col>82</xdr:col>
      <xdr:colOff>107950</xdr:colOff>
      <xdr:row>79</xdr:row>
      <xdr:rowOff>83565</xdr:rowOff>
    </xdr:to>
    <xdr:cxnSp macro="">
      <xdr:nvCxnSpPr>
        <xdr:cNvPr id="433" name="直線コネクタ 432"/>
        <xdr:cNvCxnSpPr/>
      </xdr:nvCxnSpPr>
      <xdr:spPr>
        <a:xfrm>
          <a:off x="15671800" y="13550392"/>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xdr:rowOff>
    </xdr:from>
    <xdr:to>
      <xdr:col>78</xdr:col>
      <xdr:colOff>69850</xdr:colOff>
      <xdr:row>79</xdr:row>
      <xdr:rowOff>37846</xdr:rowOff>
    </xdr:to>
    <xdr:cxnSp macro="">
      <xdr:nvCxnSpPr>
        <xdr:cNvPr id="436" name="直線コネクタ 435"/>
        <xdr:cNvCxnSpPr/>
      </xdr:nvCxnSpPr>
      <xdr:spPr>
        <a:xfrm flipV="1">
          <a:off x="14782800" y="135503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159004</xdr:rowOff>
    </xdr:from>
    <xdr:to>
      <xdr:col>73</xdr:col>
      <xdr:colOff>180975</xdr:colOff>
      <xdr:row>79</xdr:row>
      <xdr:rowOff>37846</xdr:rowOff>
    </xdr:to>
    <xdr:cxnSp macro="">
      <xdr:nvCxnSpPr>
        <xdr:cNvPr id="439" name="直線コネクタ 438"/>
        <xdr:cNvCxnSpPr/>
      </xdr:nvCxnSpPr>
      <xdr:spPr>
        <a:xfrm>
          <a:off x="13893800" y="135321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159004</xdr:rowOff>
    </xdr:to>
    <xdr:cxnSp macro="">
      <xdr:nvCxnSpPr>
        <xdr:cNvPr id="442" name="直線コネクタ 441"/>
        <xdr:cNvCxnSpPr/>
      </xdr:nvCxnSpPr>
      <xdr:spPr>
        <a:xfrm>
          <a:off x="13004800" y="13367513"/>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32765</xdr:rowOff>
    </xdr:from>
    <xdr:to>
      <xdr:col>82</xdr:col>
      <xdr:colOff>158750</xdr:colOff>
      <xdr:row>79</xdr:row>
      <xdr:rowOff>134365</xdr:rowOff>
    </xdr:to>
    <xdr:sp macro="" textlink="">
      <xdr:nvSpPr>
        <xdr:cNvPr id="452" name="楕円 451"/>
        <xdr:cNvSpPr/>
      </xdr:nvSpPr>
      <xdr:spPr>
        <a:xfrm>
          <a:off x="16459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4842</xdr:rowOff>
    </xdr:from>
    <xdr:ext cx="762000" cy="259045"/>
    <xdr:sp macro="" textlink="">
      <xdr:nvSpPr>
        <xdr:cNvPr id="453" name="公債費以外該当値テキスト"/>
        <xdr:cNvSpPr txBox="1"/>
      </xdr:nvSpPr>
      <xdr:spPr>
        <a:xfrm>
          <a:off x="16598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126492</xdr:rowOff>
    </xdr:from>
    <xdr:to>
      <xdr:col>78</xdr:col>
      <xdr:colOff>120650</xdr:colOff>
      <xdr:row>79</xdr:row>
      <xdr:rowOff>56642</xdr:rowOff>
    </xdr:to>
    <xdr:sp macro="" textlink="">
      <xdr:nvSpPr>
        <xdr:cNvPr id="454" name="楕円 453"/>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55" name="テキスト ボックス 454"/>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158496</xdr:rowOff>
    </xdr:from>
    <xdr:to>
      <xdr:col>74</xdr:col>
      <xdr:colOff>31750</xdr:colOff>
      <xdr:row>79</xdr:row>
      <xdr:rowOff>88646</xdr:rowOff>
    </xdr:to>
    <xdr:sp macro="" textlink="">
      <xdr:nvSpPr>
        <xdr:cNvPr id="456" name="楕円 455"/>
        <xdr:cNvSpPr/>
      </xdr:nvSpPr>
      <xdr:spPr>
        <a:xfrm>
          <a:off x="14732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73423</xdr:rowOff>
    </xdr:from>
    <xdr:ext cx="762000" cy="259045"/>
    <xdr:sp macro="" textlink="">
      <xdr:nvSpPr>
        <xdr:cNvPr id="457" name="テキスト ボックス 456"/>
        <xdr:cNvSpPr txBox="1"/>
      </xdr:nvSpPr>
      <xdr:spPr>
        <a:xfrm>
          <a:off x="14401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108204</xdr:rowOff>
    </xdr:from>
    <xdr:to>
      <xdr:col>69</xdr:col>
      <xdr:colOff>142875</xdr:colOff>
      <xdr:row>79</xdr:row>
      <xdr:rowOff>38354</xdr:rowOff>
    </xdr:to>
    <xdr:sp macro="" textlink="">
      <xdr:nvSpPr>
        <xdr:cNvPr id="458" name="楕円 457"/>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23131</xdr:rowOff>
    </xdr:from>
    <xdr:ext cx="762000" cy="259045"/>
    <xdr:sp macro="" textlink="">
      <xdr:nvSpPr>
        <xdr:cNvPr id="459" name="テキスト ボックス 458"/>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60" name="楕円 459"/>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61" name="テキスト ボックス 460"/>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101416</xdr:rowOff>
    </xdr:from>
    <xdr:to>
      <xdr:col>29</xdr:col>
      <xdr:colOff>127000</xdr:colOff>
      <xdr:row>14</xdr:row>
      <xdr:rowOff>155708</xdr:rowOff>
    </xdr:to>
    <xdr:cxnSp macro="">
      <xdr:nvCxnSpPr>
        <xdr:cNvPr id="50" name="直線コネクタ 49"/>
        <xdr:cNvCxnSpPr/>
      </xdr:nvCxnSpPr>
      <xdr:spPr bwMode="auto">
        <a:xfrm flipV="1">
          <a:off x="5003800" y="2549341"/>
          <a:ext cx="647700" cy="54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155708</xdr:rowOff>
    </xdr:from>
    <xdr:to>
      <xdr:col>26</xdr:col>
      <xdr:colOff>50800</xdr:colOff>
      <xdr:row>15</xdr:row>
      <xdr:rowOff>20796</xdr:rowOff>
    </xdr:to>
    <xdr:cxnSp macro="">
      <xdr:nvCxnSpPr>
        <xdr:cNvPr id="53" name="直線コネクタ 52"/>
        <xdr:cNvCxnSpPr/>
      </xdr:nvCxnSpPr>
      <xdr:spPr bwMode="auto">
        <a:xfrm flipV="1">
          <a:off x="4305300" y="2603633"/>
          <a:ext cx="698500" cy="36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20796</xdr:rowOff>
    </xdr:from>
    <xdr:to>
      <xdr:col>22</xdr:col>
      <xdr:colOff>114300</xdr:colOff>
      <xdr:row>15</xdr:row>
      <xdr:rowOff>72688</xdr:rowOff>
    </xdr:to>
    <xdr:cxnSp macro="">
      <xdr:nvCxnSpPr>
        <xdr:cNvPr id="56" name="直線コネクタ 55"/>
        <xdr:cNvCxnSpPr/>
      </xdr:nvCxnSpPr>
      <xdr:spPr bwMode="auto">
        <a:xfrm flipV="1">
          <a:off x="3606800" y="2640171"/>
          <a:ext cx="6985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72688</xdr:rowOff>
    </xdr:from>
    <xdr:to>
      <xdr:col>18</xdr:col>
      <xdr:colOff>177800</xdr:colOff>
      <xdr:row>16</xdr:row>
      <xdr:rowOff>32988</xdr:rowOff>
    </xdr:to>
    <xdr:cxnSp macro="">
      <xdr:nvCxnSpPr>
        <xdr:cNvPr id="59" name="直線コネクタ 58"/>
        <xdr:cNvCxnSpPr/>
      </xdr:nvCxnSpPr>
      <xdr:spPr bwMode="auto">
        <a:xfrm flipV="1">
          <a:off x="2908300" y="2692063"/>
          <a:ext cx="698500" cy="13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50616</xdr:rowOff>
    </xdr:from>
    <xdr:to>
      <xdr:col>29</xdr:col>
      <xdr:colOff>177800</xdr:colOff>
      <xdr:row>14</xdr:row>
      <xdr:rowOff>152216</xdr:rowOff>
    </xdr:to>
    <xdr:sp macro="" textlink="">
      <xdr:nvSpPr>
        <xdr:cNvPr id="69" name="楕円 68"/>
        <xdr:cNvSpPr/>
      </xdr:nvSpPr>
      <xdr:spPr bwMode="auto">
        <a:xfrm>
          <a:off x="5600700" y="2498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67143</xdr:rowOff>
    </xdr:from>
    <xdr:ext cx="762000" cy="259045"/>
    <xdr:sp macro="" textlink="">
      <xdr:nvSpPr>
        <xdr:cNvPr id="70" name="人口1人当たり決算額の推移該当値テキスト130"/>
        <xdr:cNvSpPr txBox="1"/>
      </xdr:nvSpPr>
      <xdr:spPr>
        <a:xfrm>
          <a:off x="5740400" y="234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104908</xdr:rowOff>
    </xdr:from>
    <xdr:to>
      <xdr:col>26</xdr:col>
      <xdr:colOff>101600</xdr:colOff>
      <xdr:row>15</xdr:row>
      <xdr:rowOff>35058</xdr:rowOff>
    </xdr:to>
    <xdr:sp macro="" textlink="">
      <xdr:nvSpPr>
        <xdr:cNvPr id="71" name="楕円 70"/>
        <xdr:cNvSpPr/>
      </xdr:nvSpPr>
      <xdr:spPr bwMode="auto">
        <a:xfrm>
          <a:off x="4953000" y="2552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45235</xdr:rowOff>
    </xdr:from>
    <xdr:ext cx="736600" cy="259045"/>
    <xdr:sp macro="" textlink="">
      <xdr:nvSpPr>
        <xdr:cNvPr id="72" name="テキスト ボックス 71"/>
        <xdr:cNvSpPr txBox="1"/>
      </xdr:nvSpPr>
      <xdr:spPr>
        <a:xfrm>
          <a:off x="4622800" y="2321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141446</xdr:rowOff>
    </xdr:from>
    <xdr:to>
      <xdr:col>22</xdr:col>
      <xdr:colOff>165100</xdr:colOff>
      <xdr:row>15</xdr:row>
      <xdr:rowOff>71596</xdr:rowOff>
    </xdr:to>
    <xdr:sp macro="" textlink="">
      <xdr:nvSpPr>
        <xdr:cNvPr id="73" name="楕円 72"/>
        <xdr:cNvSpPr/>
      </xdr:nvSpPr>
      <xdr:spPr bwMode="auto">
        <a:xfrm>
          <a:off x="4254500" y="2589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81773</xdr:rowOff>
    </xdr:from>
    <xdr:ext cx="762000" cy="259045"/>
    <xdr:sp macro="" textlink="">
      <xdr:nvSpPr>
        <xdr:cNvPr id="74" name="テキスト ボックス 73"/>
        <xdr:cNvSpPr txBox="1"/>
      </xdr:nvSpPr>
      <xdr:spPr>
        <a:xfrm>
          <a:off x="3924300" y="235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21888</xdr:rowOff>
    </xdr:from>
    <xdr:to>
      <xdr:col>19</xdr:col>
      <xdr:colOff>38100</xdr:colOff>
      <xdr:row>15</xdr:row>
      <xdr:rowOff>123488</xdr:rowOff>
    </xdr:to>
    <xdr:sp macro="" textlink="">
      <xdr:nvSpPr>
        <xdr:cNvPr id="75" name="楕円 74"/>
        <xdr:cNvSpPr/>
      </xdr:nvSpPr>
      <xdr:spPr bwMode="auto">
        <a:xfrm>
          <a:off x="3556000" y="2641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133665</xdr:rowOff>
    </xdr:from>
    <xdr:ext cx="762000" cy="259045"/>
    <xdr:sp macro="" textlink="">
      <xdr:nvSpPr>
        <xdr:cNvPr id="76" name="テキスト ボックス 75"/>
        <xdr:cNvSpPr txBox="1"/>
      </xdr:nvSpPr>
      <xdr:spPr>
        <a:xfrm>
          <a:off x="3225800" y="241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153638</xdr:rowOff>
    </xdr:from>
    <xdr:to>
      <xdr:col>15</xdr:col>
      <xdr:colOff>101600</xdr:colOff>
      <xdr:row>16</xdr:row>
      <xdr:rowOff>83788</xdr:rowOff>
    </xdr:to>
    <xdr:sp macro="" textlink="">
      <xdr:nvSpPr>
        <xdr:cNvPr id="77" name="楕円 76"/>
        <xdr:cNvSpPr/>
      </xdr:nvSpPr>
      <xdr:spPr bwMode="auto">
        <a:xfrm>
          <a:off x="2857500" y="2773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93965</xdr:rowOff>
    </xdr:from>
    <xdr:ext cx="762000" cy="259045"/>
    <xdr:sp macro="" textlink="">
      <xdr:nvSpPr>
        <xdr:cNvPr id="78" name="テキスト ボックス 77"/>
        <xdr:cNvSpPr txBox="1"/>
      </xdr:nvSpPr>
      <xdr:spPr>
        <a:xfrm>
          <a:off x="2527300" y="254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197703</xdr:rowOff>
    </xdr:from>
    <xdr:to>
      <xdr:col>29</xdr:col>
      <xdr:colOff>127000</xdr:colOff>
      <xdr:row>35</xdr:row>
      <xdr:rowOff>198650</xdr:rowOff>
    </xdr:to>
    <xdr:cxnSp macro="">
      <xdr:nvCxnSpPr>
        <xdr:cNvPr id="113" name="直線コネクタ 112"/>
        <xdr:cNvCxnSpPr/>
      </xdr:nvCxnSpPr>
      <xdr:spPr bwMode="auto">
        <a:xfrm flipV="1">
          <a:off x="5003800" y="6808053"/>
          <a:ext cx="647700" cy="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198650</xdr:rowOff>
    </xdr:from>
    <xdr:to>
      <xdr:col>26</xdr:col>
      <xdr:colOff>50800</xdr:colOff>
      <xdr:row>35</xdr:row>
      <xdr:rowOff>271214</xdr:rowOff>
    </xdr:to>
    <xdr:cxnSp macro="">
      <xdr:nvCxnSpPr>
        <xdr:cNvPr id="116" name="直線コネクタ 115"/>
        <xdr:cNvCxnSpPr/>
      </xdr:nvCxnSpPr>
      <xdr:spPr bwMode="auto">
        <a:xfrm flipV="1">
          <a:off x="4305300" y="6809000"/>
          <a:ext cx="698500" cy="72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237348</xdr:rowOff>
    </xdr:from>
    <xdr:to>
      <xdr:col>22</xdr:col>
      <xdr:colOff>114300</xdr:colOff>
      <xdr:row>35</xdr:row>
      <xdr:rowOff>271214</xdr:rowOff>
    </xdr:to>
    <xdr:cxnSp macro="">
      <xdr:nvCxnSpPr>
        <xdr:cNvPr id="119" name="直線コネクタ 118"/>
        <xdr:cNvCxnSpPr/>
      </xdr:nvCxnSpPr>
      <xdr:spPr bwMode="auto">
        <a:xfrm>
          <a:off x="3606800" y="6847698"/>
          <a:ext cx="698500" cy="3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197376</xdr:rowOff>
    </xdr:from>
    <xdr:to>
      <xdr:col>18</xdr:col>
      <xdr:colOff>177800</xdr:colOff>
      <xdr:row>35</xdr:row>
      <xdr:rowOff>237348</xdr:rowOff>
    </xdr:to>
    <xdr:cxnSp macro="">
      <xdr:nvCxnSpPr>
        <xdr:cNvPr id="122" name="直線コネクタ 121"/>
        <xdr:cNvCxnSpPr/>
      </xdr:nvCxnSpPr>
      <xdr:spPr bwMode="auto">
        <a:xfrm>
          <a:off x="2908300" y="6807726"/>
          <a:ext cx="698500" cy="39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146903</xdr:rowOff>
    </xdr:from>
    <xdr:to>
      <xdr:col>29</xdr:col>
      <xdr:colOff>177800</xdr:colOff>
      <xdr:row>35</xdr:row>
      <xdr:rowOff>248503</xdr:rowOff>
    </xdr:to>
    <xdr:sp macro="" textlink="">
      <xdr:nvSpPr>
        <xdr:cNvPr id="132" name="楕円 131"/>
        <xdr:cNvSpPr/>
      </xdr:nvSpPr>
      <xdr:spPr bwMode="auto">
        <a:xfrm>
          <a:off x="5600700" y="675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334880</xdr:rowOff>
    </xdr:from>
    <xdr:ext cx="762000" cy="259045"/>
    <xdr:sp macro="" textlink="">
      <xdr:nvSpPr>
        <xdr:cNvPr id="133" name="人口1人当たり決算額の推移該当値テキスト445"/>
        <xdr:cNvSpPr txBox="1"/>
      </xdr:nvSpPr>
      <xdr:spPr>
        <a:xfrm>
          <a:off x="5740400" y="660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147850</xdr:rowOff>
    </xdr:from>
    <xdr:to>
      <xdr:col>26</xdr:col>
      <xdr:colOff>101600</xdr:colOff>
      <xdr:row>35</xdr:row>
      <xdr:rowOff>249450</xdr:rowOff>
    </xdr:to>
    <xdr:sp macro="" textlink="">
      <xdr:nvSpPr>
        <xdr:cNvPr id="134" name="楕円 133"/>
        <xdr:cNvSpPr/>
      </xdr:nvSpPr>
      <xdr:spPr bwMode="auto">
        <a:xfrm>
          <a:off x="4953000" y="6758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259627</xdr:rowOff>
    </xdr:from>
    <xdr:ext cx="736600" cy="259045"/>
    <xdr:sp macro="" textlink="">
      <xdr:nvSpPr>
        <xdr:cNvPr id="135" name="テキスト ボックス 134"/>
        <xdr:cNvSpPr txBox="1"/>
      </xdr:nvSpPr>
      <xdr:spPr>
        <a:xfrm>
          <a:off x="4622800" y="652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220414</xdr:rowOff>
    </xdr:from>
    <xdr:to>
      <xdr:col>22</xdr:col>
      <xdr:colOff>165100</xdr:colOff>
      <xdr:row>35</xdr:row>
      <xdr:rowOff>322014</xdr:rowOff>
    </xdr:to>
    <xdr:sp macro="" textlink="">
      <xdr:nvSpPr>
        <xdr:cNvPr id="136" name="楕円 135"/>
        <xdr:cNvSpPr/>
      </xdr:nvSpPr>
      <xdr:spPr bwMode="auto">
        <a:xfrm>
          <a:off x="4254500" y="683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332191</xdr:rowOff>
    </xdr:from>
    <xdr:ext cx="762000" cy="259045"/>
    <xdr:sp macro="" textlink="">
      <xdr:nvSpPr>
        <xdr:cNvPr id="137" name="テキスト ボックス 136"/>
        <xdr:cNvSpPr txBox="1"/>
      </xdr:nvSpPr>
      <xdr:spPr>
        <a:xfrm>
          <a:off x="3924300" y="659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186548</xdr:rowOff>
    </xdr:from>
    <xdr:to>
      <xdr:col>19</xdr:col>
      <xdr:colOff>38100</xdr:colOff>
      <xdr:row>35</xdr:row>
      <xdr:rowOff>288148</xdr:rowOff>
    </xdr:to>
    <xdr:sp macro="" textlink="">
      <xdr:nvSpPr>
        <xdr:cNvPr id="138" name="楕円 137"/>
        <xdr:cNvSpPr/>
      </xdr:nvSpPr>
      <xdr:spPr bwMode="auto">
        <a:xfrm>
          <a:off x="3556000" y="679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298325</xdr:rowOff>
    </xdr:from>
    <xdr:ext cx="762000" cy="259045"/>
    <xdr:sp macro="" textlink="">
      <xdr:nvSpPr>
        <xdr:cNvPr id="139" name="テキスト ボックス 138"/>
        <xdr:cNvSpPr txBox="1"/>
      </xdr:nvSpPr>
      <xdr:spPr>
        <a:xfrm>
          <a:off x="3225800" y="65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146576</xdr:rowOff>
    </xdr:from>
    <xdr:to>
      <xdr:col>15</xdr:col>
      <xdr:colOff>101600</xdr:colOff>
      <xdr:row>35</xdr:row>
      <xdr:rowOff>248176</xdr:rowOff>
    </xdr:to>
    <xdr:sp macro="" textlink="">
      <xdr:nvSpPr>
        <xdr:cNvPr id="140" name="楕円 139"/>
        <xdr:cNvSpPr/>
      </xdr:nvSpPr>
      <xdr:spPr bwMode="auto">
        <a:xfrm>
          <a:off x="2857500" y="6756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258353</xdr:rowOff>
    </xdr:from>
    <xdr:ext cx="762000" cy="259045"/>
    <xdr:sp macro="" textlink="">
      <xdr:nvSpPr>
        <xdr:cNvPr id="141" name="テキスト ボックス 140"/>
        <xdr:cNvSpPr txBox="1"/>
      </xdr:nvSpPr>
      <xdr:spPr>
        <a:xfrm>
          <a:off x="2527300" y="652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65,537
64,589
251.41
33,916,408
32,048,848
1,646,600
16,139,349
22,131,650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43936</xdr:rowOff>
    </xdr:from>
    <xdr:to>
      <xdr:col>24</xdr:col>
      <xdr:colOff>63500</xdr:colOff>
      <xdr:row>37</xdr:row>
      <xdr:rowOff>47955</xdr:rowOff>
    </xdr:to>
    <xdr:cxnSp macro="">
      <xdr:nvCxnSpPr>
        <xdr:cNvPr id="61" name="直線コネクタ 60"/>
        <xdr:cNvCxnSpPr/>
      </xdr:nvCxnSpPr>
      <xdr:spPr>
        <a:xfrm flipV="1">
          <a:off x="3797300" y="6387586"/>
          <a:ext cx="8382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41707</xdr:rowOff>
    </xdr:from>
    <xdr:to>
      <xdr:col>19</xdr:col>
      <xdr:colOff>177800</xdr:colOff>
      <xdr:row>37</xdr:row>
      <xdr:rowOff>47955</xdr:rowOff>
    </xdr:to>
    <xdr:cxnSp macro="">
      <xdr:nvCxnSpPr>
        <xdr:cNvPr id="64" name="直線コネクタ 63"/>
        <xdr:cNvCxnSpPr/>
      </xdr:nvCxnSpPr>
      <xdr:spPr>
        <a:xfrm>
          <a:off x="2908300" y="6385357"/>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41707</xdr:rowOff>
    </xdr:from>
    <xdr:to>
      <xdr:col>15</xdr:col>
      <xdr:colOff>50800</xdr:colOff>
      <xdr:row>37</xdr:row>
      <xdr:rowOff>61309</xdr:rowOff>
    </xdr:to>
    <xdr:cxnSp macro="">
      <xdr:nvCxnSpPr>
        <xdr:cNvPr id="67" name="直線コネクタ 66"/>
        <xdr:cNvCxnSpPr/>
      </xdr:nvCxnSpPr>
      <xdr:spPr>
        <a:xfrm flipV="1">
          <a:off x="2019300" y="6385357"/>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143510</xdr:rowOff>
    </xdr:from>
    <xdr:to>
      <xdr:col>10</xdr:col>
      <xdr:colOff>114300</xdr:colOff>
      <xdr:row>37</xdr:row>
      <xdr:rowOff>61309</xdr:rowOff>
    </xdr:to>
    <xdr:cxnSp macro="">
      <xdr:nvCxnSpPr>
        <xdr:cNvPr id="70" name="直線コネクタ 69"/>
        <xdr:cNvCxnSpPr/>
      </xdr:nvCxnSpPr>
      <xdr:spPr>
        <a:xfrm>
          <a:off x="1130300" y="6315710"/>
          <a:ext cx="889000" cy="8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164586</xdr:rowOff>
    </xdr:from>
    <xdr:to>
      <xdr:col>24</xdr:col>
      <xdr:colOff>114300</xdr:colOff>
      <xdr:row>37</xdr:row>
      <xdr:rowOff>94736</xdr:rowOff>
    </xdr:to>
    <xdr:sp macro="" textlink="">
      <xdr:nvSpPr>
        <xdr:cNvPr id="80" name="楕円 79"/>
        <xdr:cNvSpPr/>
      </xdr:nvSpPr>
      <xdr:spPr>
        <a:xfrm>
          <a:off x="4584700" y="63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16013</xdr:rowOff>
    </xdr:from>
    <xdr:ext cx="534377" cy="259045"/>
    <xdr:sp macro="" textlink="">
      <xdr:nvSpPr>
        <xdr:cNvPr id="81" name="人件費該当値テキスト"/>
        <xdr:cNvSpPr txBox="1"/>
      </xdr:nvSpPr>
      <xdr:spPr>
        <a:xfrm>
          <a:off x="4686300" y="6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168605</xdr:rowOff>
    </xdr:from>
    <xdr:to>
      <xdr:col>20</xdr:col>
      <xdr:colOff>38100</xdr:colOff>
      <xdr:row>37</xdr:row>
      <xdr:rowOff>98755</xdr:rowOff>
    </xdr:to>
    <xdr:sp macro="" textlink="">
      <xdr:nvSpPr>
        <xdr:cNvPr id="82" name="楕円 81"/>
        <xdr:cNvSpPr/>
      </xdr:nvSpPr>
      <xdr:spPr>
        <a:xfrm>
          <a:off x="3746500" y="63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115282</xdr:rowOff>
    </xdr:from>
    <xdr:ext cx="534377" cy="259045"/>
    <xdr:sp macro="" textlink="">
      <xdr:nvSpPr>
        <xdr:cNvPr id="83" name="テキスト ボックス 82"/>
        <xdr:cNvSpPr txBox="1"/>
      </xdr:nvSpPr>
      <xdr:spPr>
        <a:xfrm>
          <a:off x="3530111" y="611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162357</xdr:rowOff>
    </xdr:from>
    <xdr:to>
      <xdr:col>15</xdr:col>
      <xdr:colOff>101600</xdr:colOff>
      <xdr:row>37</xdr:row>
      <xdr:rowOff>92507</xdr:rowOff>
    </xdr:to>
    <xdr:sp macro="" textlink="">
      <xdr:nvSpPr>
        <xdr:cNvPr id="84" name="楕円 83"/>
        <xdr:cNvSpPr/>
      </xdr:nvSpPr>
      <xdr:spPr>
        <a:xfrm>
          <a:off x="2857500" y="63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109034</xdr:rowOff>
    </xdr:from>
    <xdr:ext cx="534377" cy="259045"/>
    <xdr:sp macro="" textlink="">
      <xdr:nvSpPr>
        <xdr:cNvPr id="85" name="テキスト ボックス 84"/>
        <xdr:cNvSpPr txBox="1"/>
      </xdr:nvSpPr>
      <xdr:spPr>
        <a:xfrm>
          <a:off x="2641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10509</xdr:rowOff>
    </xdr:from>
    <xdr:to>
      <xdr:col>10</xdr:col>
      <xdr:colOff>165100</xdr:colOff>
      <xdr:row>37</xdr:row>
      <xdr:rowOff>112109</xdr:rowOff>
    </xdr:to>
    <xdr:sp macro="" textlink="">
      <xdr:nvSpPr>
        <xdr:cNvPr id="86" name="楕円 85"/>
        <xdr:cNvSpPr/>
      </xdr:nvSpPr>
      <xdr:spPr>
        <a:xfrm>
          <a:off x="1968500" y="63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103236</xdr:rowOff>
    </xdr:from>
    <xdr:ext cx="534377" cy="259045"/>
    <xdr:sp macro="" textlink="">
      <xdr:nvSpPr>
        <xdr:cNvPr id="87" name="テキスト ボックス 86"/>
        <xdr:cNvSpPr txBox="1"/>
      </xdr:nvSpPr>
      <xdr:spPr>
        <a:xfrm>
          <a:off x="1752111" y="64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92710</xdr:rowOff>
    </xdr:from>
    <xdr:to>
      <xdr:col>6</xdr:col>
      <xdr:colOff>38100</xdr:colOff>
      <xdr:row>37</xdr:row>
      <xdr:rowOff>22860</xdr:rowOff>
    </xdr:to>
    <xdr:sp macro="" textlink="">
      <xdr:nvSpPr>
        <xdr:cNvPr id="88" name="楕円 87"/>
        <xdr:cNvSpPr/>
      </xdr:nvSpPr>
      <xdr:spPr>
        <a:xfrm>
          <a:off x="1079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39387</xdr:rowOff>
    </xdr:from>
    <xdr:ext cx="534377" cy="259045"/>
    <xdr:sp macro="" textlink="">
      <xdr:nvSpPr>
        <xdr:cNvPr id="89" name="テキスト ボックス 88"/>
        <xdr:cNvSpPr txBox="1"/>
      </xdr:nvSpPr>
      <xdr:spPr>
        <a:xfrm>
          <a:off x="863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86379</xdr:rowOff>
    </xdr:from>
    <xdr:to>
      <xdr:col>24</xdr:col>
      <xdr:colOff>63500</xdr:colOff>
      <xdr:row>52</xdr:row>
      <xdr:rowOff>98437</xdr:rowOff>
    </xdr:to>
    <xdr:cxnSp macro="">
      <xdr:nvCxnSpPr>
        <xdr:cNvPr id="123" name="直線コネクタ 122"/>
        <xdr:cNvCxnSpPr/>
      </xdr:nvCxnSpPr>
      <xdr:spPr>
        <a:xfrm flipV="1">
          <a:off x="3797300" y="9001779"/>
          <a:ext cx="8382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98437</xdr:rowOff>
    </xdr:from>
    <xdr:to>
      <xdr:col>19</xdr:col>
      <xdr:colOff>177800</xdr:colOff>
      <xdr:row>52</xdr:row>
      <xdr:rowOff>118240</xdr:rowOff>
    </xdr:to>
    <xdr:cxnSp macro="">
      <xdr:nvCxnSpPr>
        <xdr:cNvPr id="126" name="直線コネクタ 125"/>
        <xdr:cNvCxnSpPr/>
      </xdr:nvCxnSpPr>
      <xdr:spPr>
        <a:xfrm flipV="1">
          <a:off x="2908300" y="9013837"/>
          <a:ext cx="889000" cy="1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118240</xdr:rowOff>
    </xdr:from>
    <xdr:to>
      <xdr:col>15</xdr:col>
      <xdr:colOff>50800</xdr:colOff>
      <xdr:row>53</xdr:row>
      <xdr:rowOff>72577</xdr:rowOff>
    </xdr:to>
    <xdr:cxnSp macro="">
      <xdr:nvCxnSpPr>
        <xdr:cNvPr id="129" name="直線コネクタ 128"/>
        <xdr:cNvCxnSpPr/>
      </xdr:nvCxnSpPr>
      <xdr:spPr>
        <a:xfrm flipV="1">
          <a:off x="2019300" y="9033640"/>
          <a:ext cx="889000" cy="12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72577</xdr:rowOff>
    </xdr:from>
    <xdr:to>
      <xdr:col>10</xdr:col>
      <xdr:colOff>114300</xdr:colOff>
      <xdr:row>53</xdr:row>
      <xdr:rowOff>146558</xdr:rowOff>
    </xdr:to>
    <xdr:cxnSp macro="">
      <xdr:nvCxnSpPr>
        <xdr:cNvPr id="132" name="直線コネクタ 131"/>
        <xdr:cNvCxnSpPr/>
      </xdr:nvCxnSpPr>
      <xdr:spPr>
        <a:xfrm flipV="1">
          <a:off x="1130300" y="9159427"/>
          <a:ext cx="889000" cy="7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35579</xdr:rowOff>
    </xdr:from>
    <xdr:to>
      <xdr:col>24</xdr:col>
      <xdr:colOff>114300</xdr:colOff>
      <xdr:row>52</xdr:row>
      <xdr:rowOff>137179</xdr:rowOff>
    </xdr:to>
    <xdr:sp macro="" textlink="">
      <xdr:nvSpPr>
        <xdr:cNvPr id="142" name="楕円 141"/>
        <xdr:cNvSpPr/>
      </xdr:nvSpPr>
      <xdr:spPr>
        <a:xfrm>
          <a:off x="4584700" y="895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58456</xdr:rowOff>
    </xdr:from>
    <xdr:ext cx="534377" cy="259045"/>
    <xdr:sp macro="" textlink="">
      <xdr:nvSpPr>
        <xdr:cNvPr id="143" name="物件費該当値テキスト"/>
        <xdr:cNvSpPr txBox="1"/>
      </xdr:nvSpPr>
      <xdr:spPr>
        <a:xfrm>
          <a:off x="4686300" y="88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47637</xdr:rowOff>
    </xdr:from>
    <xdr:to>
      <xdr:col>20</xdr:col>
      <xdr:colOff>38100</xdr:colOff>
      <xdr:row>52</xdr:row>
      <xdr:rowOff>149237</xdr:rowOff>
    </xdr:to>
    <xdr:sp macro="" textlink="">
      <xdr:nvSpPr>
        <xdr:cNvPr id="144" name="楕円 143"/>
        <xdr:cNvSpPr/>
      </xdr:nvSpPr>
      <xdr:spPr>
        <a:xfrm>
          <a:off x="3746500" y="896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165764</xdr:rowOff>
    </xdr:from>
    <xdr:ext cx="534377" cy="259045"/>
    <xdr:sp macro="" textlink="">
      <xdr:nvSpPr>
        <xdr:cNvPr id="145" name="テキスト ボックス 144"/>
        <xdr:cNvSpPr txBox="1"/>
      </xdr:nvSpPr>
      <xdr:spPr>
        <a:xfrm>
          <a:off x="3530111" y="873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67440</xdr:rowOff>
    </xdr:from>
    <xdr:to>
      <xdr:col>15</xdr:col>
      <xdr:colOff>101600</xdr:colOff>
      <xdr:row>52</xdr:row>
      <xdr:rowOff>169040</xdr:rowOff>
    </xdr:to>
    <xdr:sp macro="" textlink="">
      <xdr:nvSpPr>
        <xdr:cNvPr id="146" name="楕円 145"/>
        <xdr:cNvSpPr/>
      </xdr:nvSpPr>
      <xdr:spPr>
        <a:xfrm>
          <a:off x="2857500" y="898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14117</xdr:rowOff>
    </xdr:from>
    <xdr:ext cx="534377" cy="259045"/>
    <xdr:sp macro="" textlink="">
      <xdr:nvSpPr>
        <xdr:cNvPr id="147" name="テキスト ボックス 146"/>
        <xdr:cNvSpPr txBox="1"/>
      </xdr:nvSpPr>
      <xdr:spPr>
        <a:xfrm>
          <a:off x="2641111" y="875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21777</xdr:rowOff>
    </xdr:from>
    <xdr:to>
      <xdr:col>10</xdr:col>
      <xdr:colOff>165100</xdr:colOff>
      <xdr:row>53</xdr:row>
      <xdr:rowOff>123377</xdr:rowOff>
    </xdr:to>
    <xdr:sp macro="" textlink="">
      <xdr:nvSpPr>
        <xdr:cNvPr id="148" name="楕円 147"/>
        <xdr:cNvSpPr/>
      </xdr:nvSpPr>
      <xdr:spPr>
        <a:xfrm>
          <a:off x="1968500" y="910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139904</xdr:rowOff>
    </xdr:from>
    <xdr:ext cx="534377" cy="259045"/>
    <xdr:sp macro="" textlink="">
      <xdr:nvSpPr>
        <xdr:cNvPr id="149" name="テキスト ボックス 148"/>
        <xdr:cNvSpPr txBox="1"/>
      </xdr:nvSpPr>
      <xdr:spPr>
        <a:xfrm>
          <a:off x="1752111" y="888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95758</xdr:rowOff>
    </xdr:from>
    <xdr:to>
      <xdr:col>6</xdr:col>
      <xdr:colOff>38100</xdr:colOff>
      <xdr:row>54</xdr:row>
      <xdr:rowOff>25908</xdr:rowOff>
    </xdr:to>
    <xdr:sp macro="" textlink="">
      <xdr:nvSpPr>
        <xdr:cNvPr id="150" name="楕円 149"/>
        <xdr:cNvSpPr/>
      </xdr:nvSpPr>
      <xdr:spPr>
        <a:xfrm>
          <a:off x="1079500" y="91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42435</xdr:rowOff>
    </xdr:from>
    <xdr:ext cx="534377" cy="259045"/>
    <xdr:sp macro="" textlink="">
      <xdr:nvSpPr>
        <xdr:cNvPr id="151" name="テキスト ボックス 150"/>
        <xdr:cNvSpPr txBox="1"/>
      </xdr:nvSpPr>
      <xdr:spPr>
        <a:xfrm>
          <a:off x="863111" y="89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46889</xdr:rowOff>
    </xdr:from>
    <xdr:to>
      <xdr:col>24</xdr:col>
      <xdr:colOff>63500</xdr:colOff>
      <xdr:row>77</xdr:row>
      <xdr:rowOff>50637</xdr:rowOff>
    </xdr:to>
    <xdr:cxnSp macro="">
      <xdr:nvCxnSpPr>
        <xdr:cNvPr id="178" name="直線コネクタ 177"/>
        <xdr:cNvCxnSpPr/>
      </xdr:nvCxnSpPr>
      <xdr:spPr>
        <a:xfrm>
          <a:off x="3797300" y="13248539"/>
          <a:ext cx="8382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20873</xdr:rowOff>
    </xdr:from>
    <xdr:to>
      <xdr:col>19</xdr:col>
      <xdr:colOff>177800</xdr:colOff>
      <xdr:row>77</xdr:row>
      <xdr:rowOff>46889</xdr:rowOff>
    </xdr:to>
    <xdr:cxnSp macro="">
      <xdr:nvCxnSpPr>
        <xdr:cNvPr id="181" name="直線コネクタ 180"/>
        <xdr:cNvCxnSpPr/>
      </xdr:nvCxnSpPr>
      <xdr:spPr>
        <a:xfrm>
          <a:off x="2908300" y="13051073"/>
          <a:ext cx="889000" cy="19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20873</xdr:rowOff>
    </xdr:from>
    <xdr:to>
      <xdr:col>15</xdr:col>
      <xdr:colOff>50800</xdr:colOff>
      <xdr:row>76</xdr:row>
      <xdr:rowOff>78663</xdr:rowOff>
    </xdr:to>
    <xdr:cxnSp macro="">
      <xdr:nvCxnSpPr>
        <xdr:cNvPr id="184" name="直線コネクタ 183"/>
        <xdr:cNvCxnSpPr/>
      </xdr:nvCxnSpPr>
      <xdr:spPr>
        <a:xfrm flipV="1">
          <a:off x="2019300" y="13051073"/>
          <a:ext cx="8890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78663</xdr:rowOff>
    </xdr:from>
    <xdr:to>
      <xdr:col>10</xdr:col>
      <xdr:colOff>114300</xdr:colOff>
      <xdr:row>77</xdr:row>
      <xdr:rowOff>18771</xdr:rowOff>
    </xdr:to>
    <xdr:cxnSp macro="">
      <xdr:nvCxnSpPr>
        <xdr:cNvPr id="187" name="直線コネクタ 186"/>
        <xdr:cNvCxnSpPr/>
      </xdr:nvCxnSpPr>
      <xdr:spPr>
        <a:xfrm flipV="1">
          <a:off x="1130300" y="13108863"/>
          <a:ext cx="889000" cy="1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27505</xdr:rowOff>
    </xdr:from>
    <xdr:ext cx="469744" cy="259045"/>
    <xdr:sp macro="" textlink="">
      <xdr:nvSpPr>
        <xdr:cNvPr id="191" name="テキスト ボックス 190"/>
        <xdr:cNvSpPr txBox="1"/>
      </xdr:nvSpPr>
      <xdr:spPr>
        <a:xfrm>
          <a:off x="895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171287</xdr:rowOff>
    </xdr:from>
    <xdr:to>
      <xdr:col>24</xdr:col>
      <xdr:colOff>114300</xdr:colOff>
      <xdr:row>77</xdr:row>
      <xdr:rowOff>101437</xdr:rowOff>
    </xdr:to>
    <xdr:sp macro="" textlink="">
      <xdr:nvSpPr>
        <xdr:cNvPr id="197" name="楕円 196"/>
        <xdr:cNvSpPr/>
      </xdr:nvSpPr>
      <xdr:spPr>
        <a:xfrm>
          <a:off x="4584700" y="1320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22714</xdr:rowOff>
    </xdr:from>
    <xdr:ext cx="469744" cy="259045"/>
    <xdr:sp macro="" textlink="">
      <xdr:nvSpPr>
        <xdr:cNvPr id="198" name="維持補修費該当値テキスト"/>
        <xdr:cNvSpPr txBox="1"/>
      </xdr:nvSpPr>
      <xdr:spPr>
        <a:xfrm>
          <a:off x="4686300" y="1305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167539</xdr:rowOff>
    </xdr:from>
    <xdr:to>
      <xdr:col>20</xdr:col>
      <xdr:colOff>38100</xdr:colOff>
      <xdr:row>77</xdr:row>
      <xdr:rowOff>97689</xdr:rowOff>
    </xdr:to>
    <xdr:sp macro="" textlink="">
      <xdr:nvSpPr>
        <xdr:cNvPr id="199" name="楕円 198"/>
        <xdr:cNvSpPr/>
      </xdr:nvSpPr>
      <xdr:spPr>
        <a:xfrm>
          <a:off x="3746500" y="131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114216</xdr:rowOff>
    </xdr:from>
    <xdr:ext cx="469744" cy="259045"/>
    <xdr:sp macro="" textlink="">
      <xdr:nvSpPr>
        <xdr:cNvPr id="200" name="テキスト ボックス 199"/>
        <xdr:cNvSpPr txBox="1"/>
      </xdr:nvSpPr>
      <xdr:spPr>
        <a:xfrm>
          <a:off x="3562428" y="1297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141524</xdr:rowOff>
    </xdr:from>
    <xdr:to>
      <xdr:col>15</xdr:col>
      <xdr:colOff>101600</xdr:colOff>
      <xdr:row>76</xdr:row>
      <xdr:rowOff>71673</xdr:rowOff>
    </xdr:to>
    <xdr:sp macro="" textlink="">
      <xdr:nvSpPr>
        <xdr:cNvPr id="201" name="楕円 200"/>
        <xdr:cNvSpPr/>
      </xdr:nvSpPr>
      <xdr:spPr>
        <a:xfrm>
          <a:off x="2857500" y="130002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88201</xdr:rowOff>
    </xdr:from>
    <xdr:ext cx="534377" cy="259045"/>
    <xdr:sp macro="" textlink="">
      <xdr:nvSpPr>
        <xdr:cNvPr id="202" name="テキスト ボックス 201"/>
        <xdr:cNvSpPr txBox="1"/>
      </xdr:nvSpPr>
      <xdr:spPr>
        <a:xfrm>
          <a:off x="2641111" y="127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27863</xdr:rowOff>
    </xdr:from>
    <xdr:to>
      <xdr:col>10</xdr:col>
      <xdr:colOff>165100</xdr:colOff>
      <xdr:row>76</xdr:row>
      <xdr:rowOff>129463</xdr:rowOff>
    </xdr:to>
    <xdr:sp macro="" textlink="">
      <xdr:nvSpPr>
        <xdr:cNvPr id="203" name="楕円 202"/>
        <xdr:cNvSpPr/>
      </xdr:nvSpPr>
      <xdr:spPr>
        <a:xfrm>
          <a:off x="1968500" y="1305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145990</xdr:rowOff>
    </xdr:from>
    <xdr:ext cx="469744" cy="259045"/>
    <xdr:sp macro="" textlink="">
      <xdr:nvSpPr>
        <xdr:cNvPr id="204" name="テキスト ボックス 203"/>
        <xdr:cNvSpPr txBox="1"/>
      </xdr:nvSpPr>
      <xdr:spPr>
        <a:xfrm>
          <a:off x="1784428" y="1283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139421</xdr:rowOff>
    </xdr:from>
    <xdr:to>
      <xdr:col>6</xdr:col>
      <xdr:colOff>38100</xdr:colOff>
      <xdr:row>77</xdr:row>
      <xdr:rowOff>69571</xdr:rowOff>
    </xdr:to>
    <xdr:sp macro="" textlink="">
      <xdr:nvSpPr>
        <xdr:cNvPr id="205" name="楕円 204"/>
        <xdr:cNvSpPr/>
      </xdr:nvSpPr>
      <xdr:spPr>
        <a:xfrm>
          <a:off x="1079500" y="131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86098</xdr:rowOff>
    </xdr:from>
    <xdr:ext cx="469744" cy="259045"/>
    <xdr:sp macro="" textlink="">
      <xdr:nvSpPr>
        <xdr:cNvPr id="206" name="テキスト ボックス 205"/>
        <xdr:cNvSpPr txBox="1"/>
      </xdr:nvSpPr>
      <xdr:spPr>
        <a:xfrm>
          <a:off x="895428" y="1294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34556</xdr:rowOff>
    </xdr:from>
    <xdr:to>
      <xdr:col>24</xdr:col>
      <xdr:colOff>63500</xdr:colOff>
      <xdr:row>97</xdr:row>
      <xdr:rowOff>66700</xdr:rowOff>
    </xdr:to>
    <xdr:cxnSp macro="">
      <xdr:nvCxnSpPr>
        <xdr:cNvPr id="236" name="直線コネクタ 235"/>
        <xdr:cNvCxnSpPr/>
      </xdr:nvCxnSpPr>
      <xdr:spPr>
        <a:xfrm flipV="1">
          <a:off x="3797300" y="16665206"/>
          <a:ext cx="838200" cy="3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66700</xdr:rowOff>
    </xdr:from>
    <xdr:to>
      <xdr:col>19</xdr:col>
      <xdr:colOff>177800</xdr:colOff>
      <xdr:row>97</xdr:row>
      <xdr:rowOff>104496</xdr:rowOff>
    </xdr:to>
    <xdr:cxnSp macro="">
      <xdr:nvCxnSpPr>
        <xdr:cNvPr id="239" name="直線コネクタ 238"/>
        <xdr:cNvCxnSpPr/>
      </xdr:nvCxnSpPr>
      <xdr:spPr>
        <a:xfrm flipV="1">
          <a:off x="2908300" y="16697350"/>
          <a:ext cx="889000" cy="3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104496</xdr:rowOff>
    </xdr:from>
    <xdr:to>
      <xdr:col>15</xdr:col>
      <xdr:colOff>50800</xdr:colOff>
      <xdr:row>97</xdr:row>
      <xdr:rowOff>115697</xdr:rowOff>
    </xdr:to>
    <xdr:cxnSp macro="">
      <xdr:nvCxnSpPr>
        <xdr:cNvPr id="242" name="直線コネクタ 241"/>
        <xdr:cNvCxnSpPr/>
      </xdr:nvCxnSpPr>
      <xdr:spPr>
        <a:xfrm flipV="1">
          <a:off x="2019300" y="16735146"/>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115697</xdr:rowOff>
    </xdr:from>
    <xdr:to>
      <xdr:col>10</xdr:col>
      <xdr:colOff>114300</xdr:colOff>
      <xdr:row>98</xdr:row>
      <xdr:rowOff>13221</xdr:rowOff>
    </xdr:to>
    <xdr:cxnSp macro="">
      <xdr:nvCxnSpPr>
        <xdr:cNvPr id="245" name="直線コネクタ 244"/>
        <xdr:cNvCxnSpPr/>
      </xdr:nvCxnSpPr>
      <xdr:spPr>
        <a:xfrm flipV="1">
          <a:off x="1130300" y="16746347"/>
          <a:ext cx="889000" cy="6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155206</xdr:rowOff>
    </xdr:from>
    <xdr:to>
      <xdr:col>24</xdr:col>
      <xdr:colOff>114300</xdr:colOff>
      <xdr:row>97</xdr:row>
      <xdr:rowOff>85356</xdr:rowOff>
    </xdr:to>
    <xdr:sp macro="" textlink="">
      <xdr:nvSpPr>
        <xdr:cNvPr id="255" name="楕円 254"/>
        <xdr:cNvSpPr/>
      </xdr:nvSpPr>
      <xdr:spPr>
        <a:xfrm>
          <a:off x="4584700" y="1661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133633</xdr:rowOff>
    </xdr:from>
    <xdr:ext cx="534377" cy="259045"/>
    <xdr:sp macro="" textlink="">
      <xdr:nvSpPr>
        <xdr:cNvPr id="256" name="扶助費該当値テキスト"/>
        <xdr:cNvSpPr txBox="1"/>
      </xdr:nvSpPr>
      <xdr:spPr>
        <a:xfrm>
          <a:off x="4686300" y="165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15900</xdr:rowOff>
    </xdr:from>
    <xdr:to>
      <xdr:col>20</xdr:col>
      <xdr:colOff>38100</xdr:colOff>
      <xdr:row>97</xdr:row>
      <xdr:rowOff>117500</xdr:rowOff>
    </xdr:to>
    <xdr:sp macro="" textlink="">
      <xdr:nvSpPr>
        <xdr:cNvPr id="257" name="楕円 256"/>
        <xdr:cNvSpPr/>
      </xdr:nvSpPr>
      <xdr:spPr>
        <a:xfrm>
          <a:off x="3746500" y="166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108627</xdr:rowOff>
    </xdr:from>
    <xdr:ext cx="534377" cy="259045"/>
    <xdr:sp macro="" textlink="">
      <xdr:nvSpPr>
        <xdr:cNvPr id="258" name="テキスト ボックス 257"/>
        <xdr:cNvSpPr txBox="1"/>
      </xdr:nvSpPr>
      <xdr:spPr>
        <a:xfrm>
          <a:off x="3530111" y="1673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53696</xdr:rowOff>
    </xdr:from>
    <xdr:to>
      <xdr:col>15</xdr:col>
      <xdr:colOff>101600</xdr:colOff>
      <xdr:row>97</xdr:row>
      <xdr:rowOff>155296</xdr:rowOff>
    </xdr:to>
    <xdr:sp macro="" textlink="">
      <xdr:nvSpPr>
        <xdr:cNvPr id="259" name="楕円 258"/>
        <xdr:cNvSpPr/>
      </xdr:nvSpPr>
      <xdr:spPr>
        <a:xfrm>
          <a:off x="2857500" y="166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146423</xdr:rowOff>
    </xdr:from>
    <xdr:ext cx="534377" cy="259045"/>
    <xdr:sp macro="" textlink="">
      <xdr:nvSpPr>
        <xdr:cNvPr id="260" name="テキスト ボックス 259"/>
        <xdr:cNvSpPr txBox="1"/>
      </xdr:nvSpPr>
      <xdr:spPr>
        <a:xfrm>
          <a:off x="2641111" y="1677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64897</xdr:rowOff>
    </xdr:from>
    <xdr:to>
      <xdr:col>10</xdr:col>
      <xdr:colOff>165100</xdr:colOff>
      <xdr:row>97</xdr:row>
      <xdr:rowOff>166497</xdr:rowOff>
    </xdr:to>
    <xdr:sp macro="" textlink="">
      <xdr:nvSpPr>
        <xdr:cNvPr id="261" name="楕円 260"/>
        <xdr:cNvSpPr/>
      </xdr:nvSpPr>
      <xdr:spPr>
        <a:xfrm>
          <a:off x="1968500" y="166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157624</xdr:rowOff>
    </xdr:from>
    <xdr:ext cx="534377" cy="259045"/>
    <xdr:sp macro="" textlink="">
      <xdr:nvSpPr>
        <xdr:cNvPr id="262" name="テキスト ボックス 261"/>
        <xdr:cNvSpPr txBox="1"/>
      </xdr:nvSpPr>
      <xdr:spPr>
        <a:xfrm>
          <a:off x="1752111" y="1678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133871</xdr:rowOff>
    </xdr:from>
    <xdr:to>
      <xdr:col>6</xdr:col>
      <xdr:colOff>38100</xdr:colOff>
      <xdr:row>98</xdr:row>
      <xdr:rowOff>64021</xdr:rowOff>
    </xdr:to>
    <xdr:sp macro="" textlink="">
      <xdr:nvSpPr>
        <xdr:cNvPr id="263" name="楕円 262"/>
        <xdr:cNvSpPr/>
      </xdr:nvSpPr>
      <xdr:spPr>
        <a:xfrm>
          <a:off x="1079500" y="1676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55148</xdr:rowOff>
    </xdr:from>
    <xdr:ext cx="534377" cy="259045"/>
    <xdr:sp macro="" textlink="">
      <xdr:nvSpPr>
        <xdr:cNvPr id="264" name="テキスト ボックス 263"/>
        <xdr:cNvSpPr txBox="1"/>
      </xdr:nvSpPr>
      <xdr:spPr>
        <a:xfrm>
          <a:off x="863111" y="1685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26514</xdr:rowOff>
    </xdr:from>
    <xdr:to>
      <xdr:col>55</xdr:col>
      <xdr:colOff>0</xdr:colOff>
      <xdr:row>33</xdr:row>
      <xdr:rowOff>136814</xdr:rowOff>
    </xdr:to>
    <xdr:cxnSp macro="">
      <xdr:nvCxnSpPr>
        <xdr:cNvPr id="297" name="直線コネクタ 296"/>
        <xdr:cNvCxnSpPr/>
      </xdr:nvCxnSpPr>
      <xdr:spPr>
        <a:xfrm>
          <a:off x="9639300" y="5684364"/>
          <a:ext cx="838200" cy="1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26514</xdr:rowOff>
    </xdr:from>
    <xdr:to>
      <xdr:col>50</xdr:col>
      <xdr:colOff>114300</xdr:colOff>
      <xdr:row>35</xdr:row>
      <xdr:rowOff>90508</xdr:rowOff>
    </xdr:to>
    <xdr:cxnSp macro="">
      <xdr:nvCxnSpPr>
        <xdr:cNvPr id="300" name="直線コネクタ 299"/>
        <xdr:cNvCxnSpPr/>
      </xdr:nvCxnSpPr>
      <xdr:spPr>
        <a:xfrm flipV="1">
          <a:off x="8750300" y="5684364"/>
          <a:ext cx="889000" cy="40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82021</xdr:rowOff>
    </xdr:from>
    <xdr:to>
      <xdr:col>45</xdr:col>
      <xdr:colOff>177800</xdr:colOff>
      <xdr:row>35</xdr:row>
      <xdr:rowOff>90508</xdr:rowOff>
    </xdr:to>
    <xdr:cxnSp macro="">
      <xdr:nvCxnSpPr>
        <xdr:cNvPr id="303" name="直線コネクタ 302"/>
        <xdr:cNvCxnSpPr/>
      </xdr:nvCxnSpPr>
      <xdr:spPr>
        <a:xfrm>
          <a:off x="7861300" y="6082771"/>
          <a:ext cx="889000" cy="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82021</xdr:rowOff>
    </xdr:from>
    <xdr:to>
      <xdr:col>41</xdr:col>
      <xdr:colOff>50800</xdr:colOff>
      <xdr:row>35</xdr:row>
      <xdr:rowOff>134728</xdr:rowOff>
    </xdr:to>
    <xdr:cxnSp macro="">
      <xdr:nvCxnSpPr>
        <xdr:cNvPr id="306" name="直線コネクタ 305"/>
        <xdr:cNvCxnSpPr/>
      </xdr:nvCxnSpPr>
      <xdr:spPr>
        <a:xfrm flipV="1">
          <a:off x="6972300" y="6082771"/>
          <a:ext cx="889000" cy="5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86014</xdr:rowOff>
    </xdr:from>
    <xdr:to>
      <xdr:col>55</xdr:col>
      <xdr:colOff>50800</xdr:colOff>
      <xdr:row>34</xdr:row>
      <xdr:rowOff>16164</xdr:rowOff>
    </xdr:to>
    <xdr:sp macro="" textlink="">
      <xdr:nvSpPr>
        <xdr:cNvPr id="316" name="楕円 315"/>
        <xdr:cNvSpPr/>
      </xdr:nvSpPr>
      <xdr:spPr>
        <a:xfrm>
          <a:off x="10426700" y="57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108891</xdr:rowOff>
    </xdr:from>
    <xdr:ext cx="534377" cy="259045"/>
    <xdr:sp macro="" textlink="">
      <xdr:nvSpPr>
        <xdr:cNvPr id="317" name="補助費等該当値テキスト"/>
        <xdr:cNvSpPr txBox="1"/>
      </xdr:nvSpPr>
      <xdr:spPr>
        <a:xfrm>
          <a:off x="10528300" y="559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147164</xdr:rowOff>
    </xdr:from>
    <xdr:to>
      <xdr:col>50</xdr:col>
      <xdr:colOff>165100</xdr:colOff>
      <xdr:row>33</xdr:row>
      <xdr:rowOff>77314</xdr:rowOff>
    </xdr:to>
    <xdr:sp macro="" textlink="">
      <xdr:nvSpPr>
        <xdr:cNvPr id="318" name="楕円 317"/>
        <xdr:cNvSpPr/>
      </xdr:nvSpPr>
      <xdr:spPr>
        <a:xfrm>
          <a:off x="9588500" y="563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93841</xdr:rowOff>
    </xdr:from>
    <xdr:ext cx="534377" cy="259045"/>
    <xdr:sp macro="" textlink="">
      <xdr:nvSpPr>
        <xdr:cNvPr id="319" name="テキスト ボックス 318"/>
        <xdr:cNvSpPr txBox="1"/>
      </xdr:nvSpPr>
      <xdr:spPr>
        <a:xfrm>
          <a:off x="9372111" y="540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39708</xdr:rowOff>
    </xdr:from>
    <xdr:to>
      <xdr:col>46</xdr:col>
      <xdr:colOff>38100</xdr:colOff>
      <xdr:row>35</xdr:row>
      <xdr:rowOff>141308</xdr:rowOff>
    </xdr:to>
    <xdr:sp macro="" textlink="">
      <xdr:nvSpPr>
        <xdr:cNvPr id="320" name="楕円 319"/>
        <xdr:cNvSpPr/>
      </xdr:nvSpPr>
      <xdr:spPr>
        <a:xfrm>
          <a:off x="8699500" y="604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157835</xdr:rowOff>
    </xdr:from>
    <xdr:ext cx="534377" cy="259045"/>
    <xdr:sp macro="" textlink="">
      <xdr:nvSpPr>
        <xdr:cNvPr id="321" name="テキスト ボックス 320"/>
        <xdr:cNvSpPr txBox="1"/>
      </xdr:nvSpPr>
      <xdr:spPr>
        <a:xfrm>
          <a:off x="8483111" y="581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31221</xdr:rowOff>
    </xdr:from>
    <xdr:to>
      <xdr:col>41</xdr:col>
      <xdr:colOff>101600</xdr:colOff>
      <xdr:row>35</xdr:row>
      <xdr:rowOff>132821</xdr:rowOff>
    </xdr:to>
    <xdr:sp macro="" textlink="">
      <xdr:nvSpPr>
        <xdr:cNvPr id="322" name="楕円 321"/>
        <xdr:cNvSpPr/>
      </xdr:nvSpPr>
      <xdr:spPr>
        <a:xfrm>
          <a:off x="7810500" y="60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149348</xdr:rowOff>
    </xdr:from>
    <xdr:ext cx="534377" cy="259045"/>
    <xdr:sp macro="" textlink="">
      <xdr:nvSpPr>
        <xdr:cNvPr id="323" name="テキスト ボックス 322"/>
        <xdr:cNvSpPr txBox="1"/>
      </xdr:nvSpPr>
      <xdr:spPr>
        <a:xfrm>
          <a:off x="7594111" y="580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83928</xdr:rowOff>
    </xdr:from>
    <xdr:to>
      <xdr:col>36</xdr:col>
      <xdr:colOff>165100</xdr:colOff>
      <xdr:row>36</xdr:row>
      <xdr:rowOff>14078</xdr:rowOff>
    </xdr:to>
    <xdr:sp macro="" textlink="">
      <xdr:nvSpPr>
        <xdr:cNvPr id="324" name="楕円 323"/>
        <xdr:cNvSpPr/>
      </xdr:nvSpPr>
      <xdr:spPr>
        <a:xfrm>
          <a:off x="6921500" y="608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30605</xdr:rowOff>
    </xdr:from>
    <xdr:ext cx="534377" cy="259045"/>
    <xdr:sp macro="" textlink="">
      <xdr:nvSpPr>
        <xdr:cNvPr id="325" name="テキスト ボックス 324"/>
        <xdr:cNvSpPr txBox="1"/>
      </xdr:nvSpPr>
      <xdr:spPr>
        <a:xfrm>
          <a:off x="6705111" y="585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70594</xdr:rowOff>
    </xdr:from>
    <xdr:to>
      <xdr:col>55</xdr:col>
      <xdr:colOff>0</xdr:colOff>
      <xdr:row>56</xdr:row>
      <xdr:rowOff>126868</xdr:rowOff>
    </xdr:to>
    <xdr:cxnSp macro="">
      <xdr:nvCxnSpPr>
        <xdr:cNvPr id="354" name="直線コネクタ 353"/>
        <xdr:cNvCxnSpPr/>
      </xdr:nvCxnSpPr>
      <xdr:spPr>
        <a:xfrm flipV="1">
          <a:off x="9639300" y="9500344"/>
          <a:ext cx="838200" cy="2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126868</xdr:rowOff>
    </xdr:from>
    <xdr:to>
      <xdr:col>50</xdr:col>
      <xdr:colOff>114300</xdr:colOff>
      <xdr:row>57</xdr:row>
      <xdr:rowOff>91884</xdr:rowOff>
    </xdr:to>
    <xdr:cxnSp macro="">
      <xdr:nvCxnSpPr>
        <xdr:cNvPr id="357" name="直線コネクタ 356"/>
        <xdr:cNvCxnSpPr/>
      </xdr:nvCxnSpPr>
      <xdr:spPr>
        <a:xfrm flipV="1">
          <a:off x="8750300" y="9728068"/>
          <a:ext cx="889000" cy="13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72058</xdr:rowOff>
    </xdr:from>
    <xdr:to>
      <xdr:col>45</xdr:col>
      <xdr:colOff>177800</xdr:colOff>
      <xdr:row>57</xdr:row>
      <xdr:rowOff>91884</xdr:rowOff>
    </xdr:to>
    <xdr:cxnSp macro="">
      <xdr:nvCxnSpPr>
        <xdr:cNvPr id="360" name="直線コネクタ 359"/>
        <xdr:cNvCxnSpPr/>
      </xdr:nvCxnSpPr>
      <xdr:spPr>
        <a:xfrm>
          <a:off x="7861300" y="9844708"/>
          <a:ext cx="889000" cy="1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20089</xdr:rowOff>
    </xdr:from>
    <xdr:to>
      <xdr:col>41</xdr:col>
      <xdr:colOff>50800</xdr:colOff>
      <xdr:row>57</xdr:row>
      <xdr:rowOff>72058</xdr:rowOff>
    </xdr:to>
    <xdr:cxnSp macro="">
      <xdr:nvCxnSpPr>
        <xdr:cNvPr id="363" name="直線コネクタ 362"/>
        <xdr:cNvCxnSpPr/>
      </xdr:nvCxnSpPr>
      <xdr:spPr>
        <a:xfrm>
          <a:off x="6972300" y="9792739"/>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69018</xdr:rowOff>
    </xdr:from>
    <xdr:ext cx="534377" cy="259045"/>
    <xdr:sp macro="" textlink="">
      <xdr:nvSpPr>
        <xdr:cNvPr id="367" name="テキスト ボックス 366"/>
        <xdr:cNvSpPr txBox="1"/>
      </xdr:nvSpPr>
      <xdr:spPr>
        <a:xfrm>
          <a:off x="6705111" y="984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19794</xdr:rowOff>
    </xdr:from>
    <xdr:to>
      <xdr:col>55</xdr:col>
      <xdr:colOff>50800</xdr:colOff>
      <xdr:row>55</xdr:row>
      <xdr:rowOff>121394</xdr:rowOff>
    </xdr:to>
    <xdr:sp macro="" textlink="">
      <xdr:nvSpPr>
        <xdr:cNvPr id="373" name="楕円 372"/>
        <xdr:cNvSpPr/>
      </xdr:nvSpPr>
      <xdr:spPr>
        <a:xfrm>
          <a:off x="10426700" y="94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42671</xdr:rowOff>
    </xdr:from>
    <xdr:ext cx="534377" cy="259045"/>
    <xdr:sp macro="" textlink="">
      <xdr:nvSpPr>
        <xdr:cNvPr id="374" name="普通建設事業費該当値テキスト"/>
        <xdr:cNvSpPr txBox="1"/>
      </xdr:nvSpPr>
      <xdr:spPr>
        <a:xfrm>
          <a:off x="10528300" y="930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76068</xdr:rowOff>
    </xdr:from>
    <xdr:to>
      <xdr:col>50</xdr:col>
      <xdr:colOff>165100</xdr:colOff>
      <xdr:row>57</xdr:row>
      <xdr:rowOff>6218</xdr:rowOff>
    </xdr:to>
    <xdr:sp macro="" textlink="">
      <xdr:nvSpPr>
        <xdr:cNvPr id="375" name="楕円 374"/>
        <xdr:cNvSpPr/>
      </xdr:nvSpPr>
      <xdr:spPr>
        <a:xfrm>
          <a:off x="9588500" y="967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22745</xdr:rowOff>
    </xdr:from>
    <xdr:ext cx="534377" cy="259045"/>
    <xdr:sp macro="" textlink="">
      <xdr:nvSpPr>
        <xdr:cNvPr id="376" name="テキスト ボックス 375"/>
        <xdr:cNvSpPr txBox="1"/>
      </xdr:nvSpPr>
      <xdr:spPr>
        <a:xfrm>
          <a:off x="9372111" y="945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41084</xdr:rowOff>
    </xdr:from>
    <xdr:to>
      <xdr:col>46</xdr:col>
      <xdr:colOff>38100</xdr:colOff>
      <xdr:row>57</xdr:row>
      <xdr:rowOff>142684</xdr:rowOff>
    </xdr:to>
    <xdr:sp macro="" textlink="">
      <xdr:nvSpPr>
        <xdr:cNvPr id="377" name="楕円 376"/>
        <xdr:cNvSpPr/>
      </xdr:nvSpPr>
      <xdr:spPr>
        <a:xfrm>
          <a:off x="8699500" y="981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133811</xdr:rowOff>
    </xdr:from>
    <xdr:ext cx="534377" cy="259045"/>
    <xdr:sp macro="" textlink="">
      <xdr:nvSpPr>
        <xdr:cNvPr id="378" name="テキスト ボックス 377"/>
        <xdr:cNvSpPr txBox="1"/>
      </xdr:nvSpPr>
      <xdr:spPr>
        <a:xfrm>
          <a:off x="8483111" y="990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21258</xdr:rowOff>
    </xdr:from>
    <xdr:to>
      <xdr:col>41</xdr:col>
      <xdr:colOff>101600</xdr:colOff>
      <xdr:row>57</xdr:row>
      <xdr:rowOff>122858</xdr:rowOff>
    </xdr:to>
    <xdr:sp macro="" textlink="">
      <xdr:nvSpPr>
        <xdr:cNvPr id="379" name="楕円 378"/>
        <xdr:cNvSpPr/>
      </xdr:nvSpPr>
      <xdr:spPr>
        <a:xfrm>
          <a:off x="7810500" y="97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113985</xdr:rowOff>
    </xdr:from>
    <xdr:ext cx="534377" cy="259045"/>
    <xdr:sp macro="" textlink="">
      <xdr:nvSpPr>
        <xdr:cNvPr id="380" name="テキスト ボックス 379"/>
        <xdr:cNvSpPr txBox="1"/>
      </xdr:nvSpPr>
      <xdr:spPr>
        <a:xfrm>
          <a:off x="7594111" y="988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140739</xdr:rowOff>
    </xdr:from>
    <xdr:to>
      <xdr:col>36</xdr:col>
      <xdr:colOff>165100</xdr:colOff>
      <xdr:row>57</xdr:row>
      <xdr:rowOff>70889</xdr:rowOff>
    </xdr:to>
    <xdr:sp macro="" textlink="">
      <xdr:nvSpPr>
        <xdr:cNvPr id="381" name="楕円 380"/>
        <xdr:cNvSpPr/>
      </xdr:nvSpPr>
      <xdr:spPr>
        <a:xfrm>
          <a:off x="6921500" y="97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87416</xdr:rowOff>
    </xdr:from>
    <xdr:ext cx="534377" cy="259045"/>
    <xdr:sp macro="" textlink="">
      <xdr:nvSpPr>
        <xdr:cNvPr id="382" name="テキスト ボックス 381"/>
        <xdr:cNvSpPr txBox="1"/>
      </xdr:nvSpPr>
      <xdr:spPr>
        <a:xfrm>
          <a:off x="6705111" y="951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66027</xdr:rowOff>
    </xdr:from>
    <xdr:to>
      <xdr:col>55</xdr:col>
      <xdr:colOff>0</xdr:colOff>
      <xdr:row>77</xdr:row>
      <xdr:rowOff>69786</xdr:rowOff>
    </xdr:to>
    <xdr:cxnSp macro="">
      <xdr:nvCxnSpPr>
        <xdr:cNvPr id="411" name="直線コネクタ 410"/>
        <xdr:cNvCxnSpPr/>
      </xdr:nvCxnSpPr>
      <xdr:spPr>
        <a:xfrm flipV="1">
          <a:off x="9639300" y="13096227"/>
          <a:ext cx="838200" cy="1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12" name="普通建設事業費 （ うち新規整備　）平均値テキスト"/>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69786</xdr:rowOff>
    </xdr:from>
    <xdr:to>
      <xdr:col>50</xdr:col>
      <xdr:colOff>114300</xdr:colOff>
      <xdr:row>79</xdr:row>
      <xdr:rowOff>19431</xdr:rowOff>
    </xdr:to>
    <xdr:cxnSp macro="">
      <xdr:nvCxnSpPr>
        <xdr:cNvPr id="414" name="直線コネクタ 413"/>
        <xdr:cNvCxnSpPr/>
      </xdr:nvCxnSpPr>
      <xdr:spPr>
        <a:xfrm flipV="1">
          <a:off x="8750300" y="13271436"/>
          <a:ext cx="889000" cy="29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159982</xdr:rowOff>
    </xdr:from>
    <xdr:to>
      <xdr:col>45</xdr:col>
      <xdr:colOff>177800</xdr:colOff>
      <xdr:row>79</xdr:row>
      <xdr:rowOff>19431</xdr:rowOff>
    </xdr:to>
    <xdr:cxnSp macro="">
      <xdr:nvCxnSpPr>
        <xdr:cNvPr id="417" name="直線コネクタ 416"/>
        <xdr:cNvCxnSpPr/>
      </xdr:nvCxnSpPr>
      <xdr:spPr>
        <a:xfrm>
          <a:off x="7861300" y="13361632"/>
          <a:ext cx="889000" cy="20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14033</xdr:rowOff>
    </xdr:from>
    <xdr:to>
      <xdr:col>41</xdr:col>
      <xdr:colOff>50800</xdr:colOff>
      <xdr:row>77</xdr:row>
      <xdr:rowOff>159982</xdr:rowOff>
    </xdr:to>
    <xdr:cxnSp macro="">
      <xdr:nvCxnSpPr>
        <xdr:cNvPr id="420" name="直線コネクタ 419"/>
        <xdr:cNvCxnSpPr/>
      </xdr:nvCxnSpPr>
      <xdr:spPr>
        <a:xfrm>
          <a:off x="6972300" y="13215683"/>
          <a:ext cx="889000" cy="1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22" name="テキスト ボックス 421"/>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8120</xdr:rowOff>
    </xdr:from>
    <xdr:ext cx="534377" cy="259045"/>
    <xdr:sp macro="" textlink="">
      <xdr:nvSpPr>
        <xdr:cNvPr id="424" name="テキスト ボックス 423"/>
        <xdr:cNvSpPr txBox="1"/>
      </xdr:nvSpPr>
      <xdr:spPr>
        <a:xfrm>
          <a:off x="6705111" y="133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15227</xdr:rowOff>
    </xdr:from>
    <xdr:to>
      <xdr:col>55</xdr:col>
      <xdr:colOff>50800</xdr:colOff>
      <xdr:row>76</xdr:row>
      <xdr:rowOff>116827</xdr:rowOff>
    </xdr:to>
    <xdr:sp macro="" textlink="">
      <xdr:nvSpPr>
        <xdr:cNvPr id="430" name="楕円 429"/>
        <xdr:cNvSpPr/>
      </xdr:nvSpPr>
      <xdr:spPr>
        <a:xfrm>
          <a:off x="10426700" y="1304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38104</xdr:rowOff>
    </xdr:from>
    <xdr:ext cx="534377" cy="259045"/>
    <xdr:sp macro="" textlink="">
      <xdr:nvSpPr>
        <xdr:cNvPr id="431" name="普通建設事業費 （ うち新規整備　）該当値テキスト"/>
        <xdr:cNvSpPr txBox="1"/>
      </xdr:nvSpPr>
      <xdr:spPr>
        <a:xfrm>
          <a:off x="10528300" y="128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18986</xdr:rowOff>
    </xdr:from>
    <xdr:to>
      <xdr:col>50</xdr:col>
      <xdr:colOff>165100</xdr:colOff>
      <xdr:row>77</xdr:row>
      <xdr:rowOff>120586</xdr:rowOff>
    </xdr:to>
    <xdr:sp macro="" textlink="">
      <xdr:nvSpPr>
        <xdr:cNvPr id="432" name="楕円 431"/>
        <xdr:cNvSpPr/>
      </xdr:nvSpPr>
      <xdr:spPr>
        <a:xfrm>
          <a:off x="9588500" y="1322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137113</xdr:rowOff>
    </xdr:from>
    <xdr:ext cx="534377" cy="259045"/>
    <xdr:sp macro="" textlink="">
      <xdr:nvSpPr>
        <xdr:cNvPr id="433" name="テキスト ボックス 432"/>
        <xdr:cNvSpPr txBox="1"/>
      </xdr:nvSpPr>
      <xdr:spPr>
        <a:xfrm>
          <a:off x="9372111" y="1299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140081</xdr:rowOff>
    </xdr:from>
    <xdr:to>
      <xdr:col>46</xdr:col>
      <xdr:colOff>38100</xdr:colOff>
      <xdr:row>79</xdr:row>
      <xdr:rowOff>70231</xdr:rowOff>
    </xdr:to>
    <xdr:sp macro="" textlink="">
      <xdr:nvSpPr>
        <xdr:cNvPr id="434" name="楕円 433"/>
        <xdr:cNvSpPr/>
      </xdr:nvSpPr>
      <xdr:spPr>
        <a:xfrm>
          <a:off x="8699500" y="135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61358</xdr:rowOff>
    </xdr:from>
    <xdr:ext cx="469744" cy="259045"/>
    <xdr:sp macro="" textlink="">
      <xdr:nvSpPr>
        <xdr:cNvPr id="435" name="テキスト ボックス 434"/>
        <xdr:cNvSpPr txBox="1"/>
      </xdr:nvSpPr>
      <xdr:spPr>
        <a:xfrm>
          <a:off x="8515428" y="1360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109182</xdr:rowOff>
    </xdr:from>
    <xdr:to>
      <xdr:col>41</xdr:col>
      <xdr:colOff>101600</xdr:colOff>
      <xdr:row>78</xdr:row>
      <xdr:rowOff>39332</xdr:rowOff>
    </xdr:to>
    <xdr:sp macro="" textlink="">
      <xdr:nvSpPr>
        <xdr:cNvPr id="436" name="楕円 435"/>
        <xdr:cNvSpPr/>
      </xdr:nvSpPr>
      <xdr:spPr>
        <a:xfrm>
          <a:off x="7810500" y="133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55859</xdr:rowOff>
    </xdr:from>
    <xdr:ext cx="534377" cy="259045"/>
    <xdr:sp macro="" textlink="">
      <xdr:nvSpPr>
        <xdr:cNvPr id="437" name="テキスト ボックス 436"/>
        <xdr:cNvSpPr txBox="1"/>
      </xdr:nvSpPr>
      <xdr:spPr>
        <a:xfrm>
          <a:off x="7594111" y="1308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134683</xdr:rowOff>
    </xdr:from>
    <xdr:to>
      <xdr:col>36</xdr:col>
      <xdr:colOff>165100</xdr:colOff>
      <xdr:row>77</xdr:row>
      <xdr:rowOff>64833</xdr:rowOff>
    </xdr:to>
    <xdr:sp macro="" textlink="">
      <xdr:nvSpPr>
        <xdr:cNvPr id="438" name="楕円 437"/>
        <xdr:cNvSpPr/>
      </xdr:nvSpPr>
      <xdr:spPr>
        <a:xfrm>
          <a:off x="6921500" y="131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81360</xdr:rowOff>
    </xdr:from>
    <xdr:ext cx="534377" cy="259045"/>
    <xdr:sp macro="" textlink="">
      <xdr:nvSpPr>
        <xdr:cNvPr id="439" name="テキスト ボックス 438"/>
        <xdr:cNvSpPr txBox="1"/>
      </xdr:nvSpPr>
      <xdr:spPr>
        <a:xfrm>
          <a:off x="6705111" y="1294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12809</xdr:rowOff>
    </xdr:from>
    <xdr:to>
      <xdr:col>55</xdr:col>
      <xdr:colOff>0</xdr:colOff>
      <xdr:row>96</xdr:row>
      <xdr:rowOff>116382</xdr:rowOff>
    </xdr:to>
    <xdr:cxnSp macro="">
      <xdr:nvCxnSpPr>
        <xdr:cNvPr id="468" name="直線コネクタ 467"/>
        <xdr:cNvCxnSpPr/>
      </xdr:nvCxnSpPr>
      <xdr:spPr>
        <a:xfrm flipV="1">
          <a:off x="9639300" y="16472009"/>
          <a:ext cx="838200" cy="10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107372</xdr:rowOff>
    </xdr:from>
    <xdr:to>
      <xdr:col>50</xdr:col>
      <xdr:colOff>114300</xdr:colOff>
      <xdr:row>96</xdr:row>
      <xdr:rowOff>116382</xdr:rowOff>
    </xdr:to>
    <xdr:cxnSp macro="">
      <xdr:nvCxnSpPr>
        <xdr:cNvPr id="471" name="直線コネクタ 470"/>
        <xdr:cNvCxnSpPr/>
      </xdr:nvCxnSpPr>
      <xdr:spPr>
        <a:xfrm>
          <a:off x="8750300" y="16566572"/>
          <a:ext cx="8890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107372</xdr:rowOff>
    </xdr:from>
    <xdr:to>
      <xdr:col>45</xdr:col>
      <xdr:colOff>177800</xdr:colOff>
      <xdr:row>97</xdr:row>
      <xdr:rowOff>16866</xdr:rowOff>
    </xdr:to>
    <xdr:cxnSp macro="">
      <xdr:nvCxnSpPr>
        <xdr:cNvPr id="474" name="直線コネクタ 473"/>
        <xdr:cNvCxnSpPr/>
      </xdr:nvCxnSpPr>
      <xdr:spPr>
        <a:xfrm flipV="1">
          <a:off x="7861300" y="16566572"/>
          <a:ext cx="889000" cy="8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16866</xdr:rowOff>
    </xdr:from>
    <xdr:to>
      <xdr:col>41</xdr:col>
      <xdr:colOff>50800</xdr:colOff>
      <xdr:row>97</xdr:row>
      <xdr:rowOff>154254</xdr:rowOff>
    </xdr:to>
    <xdr:cxnSp macro="">
      <xdr:nvCxnSpPr>
        <xdr:cNvPr id="477" name="直線コネクタ 476"/>
        <xdr:cNvCxnSpPr/>
      </xdr:nvCxnSpPr>
      <xdr:spPr>
        <a:xfrm flipV="1">
          <a:off x="6972300" y="16647516"/>
          <a:ext cx="889000" cy="1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133459</xdr:rowOff>
    </xdr:from>
    <xdr:to>
      <xdr:col>55</xdr:col>
      <xdr:colOff>50800</xdr:colOff>
      <xdr:row>96</xdr:row>
      <xdr:rowOff>63609</xdr:rowOff>
    </xdr:to>
    <xdr:sp macro="" textlink="">
      <xdr:nvSpPr>
        <xdr:cNvPr id="487" name="楕円 486"/>
        <xdr:cNvSpPr/>
      </xdr:nvSpPr>
      <xdr:spPr>
        <a:xfrm>
          <a:off x="10426700" y="164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156336</xdr:rowOff>
    </xdr:from>
    <xdr:ext cx="534377" cy="259045"/>
    <xdr:sp macro="" textlink="">
      <xdr:nvSpPr>
        <xdr:cNvPr id="488" name="普通建設事業費 （ うち更新整備　）該当値テキスト"/>
        <xdr:cNvSpPr txBox="1"/>
      </xdr:nvSpPr>
      <xdr:spPr>
        <a:xfrm>
          <a:off x="10528300" y="1627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65582</xdr:rowOff>
    </xdr:from>
    <xdr:to>
      <xdr:col>50</xdr:col>
      <xdr:colOff>165100</xdr:colOff>
      <xdr:row>96</xdr:row>
      <xdr:rowOff>167182</xdr:rowOff>
    </xdr:to>
    <xdr:sp macro="" textlink="">
      <xdr:nvSpPr>
        <xdr:cNvPr id="489" name="楕円 488"/>
        <xdr:cNvSpPr/>
      </xdr:nvSpPr>
      <xdr:spPr>
        <a:xfrm>
          <a:off x="9588500" y="165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12259</xdr:rowOff>
    </xdr:from>
    <xdr:ext cx="534377" cy="259045"/>
    <xdr:sp macro="" textlink="">
      <xdr:nvSpPr>
        <xdr:cNvPr id="490" name="テキスト ボックス 489"/>
        <xdr:cNvSpPr txBox="1"/>
      </xdr:nvSpPr>
      <xdr:spPr>
        <a:xfrm>
          <a:off x="9372111" y="163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56572</xdr:rowOff>
    </xdr:from>
    <xdr:to>
      <xdr:col>46</xdr:col>
      <xdr:colOff>38100</xdr:colOff>
      <xdr:row>96</xdr:row>
      <xdr:rowOff>158172</xdr:rowOff>
    </xdr:to>
    <xdr:sp macro="" textlink="">
      <xdr:nvSpPr>
        <xdr:cNvPr id="491" name="楕円 490"/>
        <xdr:cNvSpPr/>
      </xdr:nvSpPr>
      <xdr:spPr>
        <a:xfrm>
          <a:off x="8699500" y="165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149299</xdr:rowOff>
    </xdr:from>
    <xdr:ext cx="534377" cy="259045"/>
    <xdr:sp macro="" textlink="">
      <xdr:nvSpPr>
        <xdr:cNvPr id="492" name="テキスト ボックス 491"/>
        <xdr:cNvSpPr txBox="1"/>
      </xdr:nvSpPr>
      <xdr:spPr>
        <a:xfrm>
          <a:off x="8483111" y="1660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137516</xdr:rowOff>
    </xdr:from>
    <xdr:to>
      <xdr:col>41</xdr:col>
      <xdr:colOff>101600</xdr:colOff>
      <xdr:row>97</xdr:row>
      <xdr:rowOff>67666</xdr:rowOff>
    </xdr:to>
    <xdr:sp macro="" textlink="">
      <xdr:nvSpPr>
        <xdr:cNvPr id="493" name="楕円 492"/>
        <xdr:cNvSpPr/>
      </xdr:nvSpPr>
      <xdr:spPr>
        <a:xfrm>
          <a:off x="7810500" y="1659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58793</xdr:rowOff>
    </xdr:from>
    <xdr:ext cx="534377" cy="259045"/>
    <xdr:sp macro="" textlink="">
      <xdr:nvSpPr>
        <xdr:cNvPr id="494" name="テキスト ボックス 493"/>
        <xdr:cNvSpPr txBox="1"/>
      </xdr:nvSpPr>
      <xdr:spPr>
        <a:xfrm>
          <a:off x="7594111" y="1668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103454</xdr:rowOff>
    </xdr:from>
    <xdr:to>
      <xdr:col>36</xdr:col>
      <xdr:colOff>165100</xdr:colOff>
      <xdr:row>98</xdr:row>
      <xdr:rowOff>33604</xdr:rowOff>
    </xdr:to>
    <xdr:sp macro="" textlink="">
      <xdr:nvSpPr>
        <xdr:cNvPr id="495" name="楕円 494"/>
        <xdr:cNvSpPr/>
      </xdr:nvSpPr>
      <xdr:spPr>
        <a:xfrm>
          <a:off x="6921500" y="1673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24731</xdr:rowOff>
    </xdr:from>
    <xdr:ext cx="534377" cy="259045"/>
    <xdr:sp macro="" textlink="">
      <xdr:nvSpPr>
        <xdr:cNvPr id="496" name="テキスト ボックス 495"/>
        <xdr:cNvSpPr txBox="1"/>
      </xdr:nvSpPr>
      <xdr:spPr>
        <a:xfrm>
          <a:off x="6705111" y="1682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11684</xdr:rowOff>
    </xdr:from>
    <xdr:to>
      <xdr:col>85</xdr:col>
      <xdr:colOff>127000</xdr:colOff>
      <xdr:row>39</xdr:row>
      <xdr:rowOff>44450</xdr:rowOff>
    </xdr:to>
    <xdr:cxnSp macro="">
      <xdr:nvCxnSpPr>
        <xdr:cNvPr id="525" name="直線コネクタ 524"/>
        <xdr:cNvCxnSpPr/>
      </xdr:nvCxnSpPr>
      <xdr:spPr>
        <a:xfrm>
          <a:off x="15481300" y="6698234"/>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143205</xdr:rowOff>
    </xdr:from>
    <xdr:to>
      <xdr:col>81</xdr:col>
      <xdr:colOff>50800</xdr:colOff>
      <xdr:row>39</xdr:row>
      <xdr:rowOff>11684</xdr:rowOff>
    </xdr:to>
    <xdr:cxnSp macro="">
      <xdr:nvCxnSpPr>
        <xdr:cNvPr id="528" name="直線コネクタ 527"/>
        <xdr:cNvCxnSpPr/>
      </xdr:nvCxnSpPr>
      <xdr:spPr>
        <a:xfrm>
          <a:off x="14592300" y="6658305"/>
          <a:ext cx="889000" cy="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143205</xdr:rowOff>
    </xdr:from>
    <xdr:to>
      <xdr:col>76</xdr:col>
      <xdr:colOff>114300</xdr:colOff>
      <xdr:row>39</xdr:row>
      <xdr:rowOff>44450</xdr:rowOff>
    </xdr:to>
    <xdr:cxnSp macro="">
      <xdr:nvCxnSpPr>
        <xdr:cNvPr id="531" name="直線コネクタ 530"/>
        <xdr:cNvCxnSpPr/>
      </xdr:nvCxnSpPr>
      <xdr:spPr>
        <a:xfrm flipV="1">
          <a:off x="13703300" y="6658305"/>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39895</xdr:rowOff>
    </xdr:from>
    <xdr:ext cx="378565" cy="259045"/>
    <xdr:sp macro="" textlink="">
      <xdr:nvSpPr>
        <xdr:cNvPr id="533" name="テキスト ボックス 532"/>
        <xdr:cNvSpPr txBox="1"/>
      </xdr:nvSpPr>
      <xdr:spPr>
        <a:xfrm>
          <a:off x="14403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148996</xdr:rowOff>
    </xdr:from>
    <xdr:to>
      <xdr:col>71</xdr:col>
      <xdr:colOff>177800</xdr:colOff>
      <xdr:row>39</xdr:row>
      <xdr:rowOff>44450</xdr:rowOff>
    </xdr:to>
    <xdr:cxnSp macro="">
      <xdr:nvCxnSpPr>
        <xdr:cNvPr id="534" name="直線コネクタ 533"/>
        <xdr:cNvCxnSpPr/>
      </xdr:nvCxnSpPr>
      <xdr:spPr>
        <a:xfrm>
          <a:off x="12814300" y="6664096"/>
          <a:ext cx="8890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53230</xdr:rowOff>
    </xdr:from>
    <xdr:ext cx="378565" cy="259045"/>
    <xdr:sp macro="" textlink="">
      <xdr:nvSpPr>
        <xdr:cNvPr id="538" name="テキスト ボックス 537"/>
        <xdr:cNvSpPr txBox="1"/>
      </xdr:nvSpPr>
      <xdr:spPr>
        <a:xfrm>
          <a:off x="12625017" y="673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132334</xdr:rowOff>
    </xdr:from>
    <xdr:to>
      <xdr:col>81</xdr:col>
      <xdr:colOff>101600</xdr:colOff>
      <xdr:row>39</xdr:row>
      <xdr:rowOff>62484</xdr:rowOff>
    </xdr:to>
    <xdr:sp macro="" textlink="">
      <xdr:nvSpPr>
        <xdr:cNvPr id="546" name="楕円 545"/>
        <xdr:cNvSpPr/>
      </xdr:nvSpPr>
      <xdr:spPr>
        <a:xfrm>
          <a:off x="15430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53611</xdr:rowOff>
    </xdr:from>
    <xdr:ext cx="378565" cy="259045"/>
    <xdr:sp macro="" textlink="">
      <xdr:nvSpPr>
        <xdr:cNvPr id="547" name="テキスト ボックス 546"/>
        <xdr:cNvSpPr txBox="1"/>
      </xdr:nvSpPr>
      <xdr:spPr>
        <a:xfrm>
          <a:off x="15292017" y="6740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92405</xdr:rowOff>
    </xdr:from>
    <xdr:to>
      <xdr:col>76</xdr:col>
      <xdr:colOff>165100</xdr:colOff>
      <xdr:row>39</xdr:row>
      <xdr:rowOff>22555</xdr:rowOff>
    </xdr:to>
    <xdr:sp macro="" textlink="">
      <xdr:nvSpPr>
        <xdr:cNvPr id="548" name="楕円 547"/>
        <xdr:cNvSpPr/>
      </xdr:nvSpPr>
      <xdr:spPr>
        <a:xfrm>
          <a:off x="14541500" y="660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39082</xdr:rowOff>
    </xdr:from>
    <xdr:ext cx="378565" cy="259045"/>
    <xdr:sp macro="" textlink="">
      <xdr:nvSpPr>
        <xdr:cNvPr id="549" name="テキスト ボックス 548"/>
        <xdr:cNvSpPr txBox="1"/>
      </xdr:nvSpPr>
      <xdr:spPr>
        <a:xfrm>
          <a:off x="14403017" y="6382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98196</xdr:rowOff>
    </xdr:from>
    <xdr:to>
      <xdr:col>67</xdr:col>
      <xdr:colOff>101600</xdr:colOff>
      <xdr:row>39</xdr:row>
      <xdr:rowOff>28346</xdr:rowOff>
    </xdr:to>
    <xdr:sp macro="" textlink="">
      <xdr:nvSpPr>
        <xdr:cNvPr id="552" name="楕円 551"/>
        <xdr:cNvSpPr/>
      </xdr:nvSpPr>
      <xdr:spPr>
        <a:xfrm>
          <a:off x="12763500" y="66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44873</xdr:rowOff>
    </xdr:from>
    <xdr:ext cx="378565" cy="259045"/>
    <xdr:sp macro="" textlink="">
      <xdr:nvSpPr>
        <xdr:cNvPr id="553" name="テキスト ボックス 552"/>
        <xdr:cNvSpPr txBox="1"/>
      </xdr:nvSpPr>
      <xdr:spPr>
        <a:xfrm>
          <a:off x="12625017" y="638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5792</xdr:rowOff>
    </xdr:from>
    <xdr:to>
      <xdr:col>85</xdr:col>
      <xdr:colOff>127000</xdr:colOff>
      <xdr:row>77</xdr:row>
      <xdr:rowOff>9207</xdr:rowOff>
    </xdr:to>
    <xdr:cxnSp macro="">
      <xdr:nvCxnSpPr>
        <xdr:cNvPr id="631" name="直線コネクタ 630"/>
        <xdr:cNvCxnSpPr/>
      </xdr:nvCxnSpPr>
      <xdr:spPr>
        <a:xfrm>
          <a:off x="15481300" y="13207442"/>
          <a:ext cx="8382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5792</xdr:rowOff>
    </xdr:from>
    <xdr:to>
      <xdr:col>81</xdr:col>
      <xdr:colOff>50800</xdr:colOff>
      <xdr:row>77</xdr:row>
      <xdr:rowOff>23050</xdr:rowOff>
    </xdr:to>
    <xdr:cxnSp macro="">
      <xdr:nvCxnSpPr>
        <xdr:cNvPr id="634" name="直線コネクタ 633"/>
        <xdr:cNvCxnSpPr/>
      </xdr:nvCxnSpPr>
      <xdr:spPr>
        <a:xfrm flipV="1">
          <a:off x="14592300" y="13207442"/>
          <a:ext cx="889000" cy="1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20498</xdr:rowOff>
    </xdr:from>
    <xdr:to>
      <xdr:col>76</xdr:col>
      <xdr:colOff>114300</xdr:colOff>
      <xdr:row>77</xdr:row>
      <xdr:rowOff>23050</xdr:rowOff>
    </xdr:to>
    <xdr:cxnSp macro="">
      <xdr:nvCxnSpPr>
        <xdr:cNvPr id="637" name="直線コネクタ 636"/>
        <xdr:cNvCxnSpPr/>
      </xdr:nvCxnSpPr>
      <xdr:spPr>
        <a:xfrm>
          <a:off x="13703300" y="13222148"/>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20498</xdr:rowOff>
    </xdr:from>
    <xdr:to>
      <xdr:col>71</xdr:col>
      <xdr:colOff>177800</xdr:colOff>
      <xdr:row>77</xdr:row>
      <xdr:rowOff>23000</xdr:rowOff>
    </xdr:to>
    <xdr:cxnSp macro="">
      <xdr:nvCxnSpPr>
        <xdr:cNvPr id="640" name="直線コネクタ 639"/>
        <xdr:cNvCxnSpPr/>
      </xdr:nvCxnSpPr>
      <xdr:spPr>
        <a:xfrm flipV="1">
          <a:off x="12814300" y="13222148"/>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129857</xdr:rowOff>
    </xdr:from>
    <xdr:to>
      <xdr:col>85</xdr:col>
      <xdr:colOff>177800</xdr:colOff>
      <xdr:row>77</xdr:row>
      <xdr:rowOff>60007</xdr:rowOff>
    </xdr:to>
    <xdr:sp macro="" textlink="">
      <xdr:nvSpPr>
        <xdr:cNvPr id="650" name="楕円 649"/>
        <xdr:cNvSpPr/>
      </xdr:nvSpPr>
      <xdr:spPr>
        <a:xfrm>
          <a:off x="16268700" y="131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108284</xdr:rowOff>
    </xdr:from>
    <xdr:ext cx="534377" cy="259045"/>
    <xdr:sp macro="" textlink="">
      <xdr:nvSpPr>
        <xdr:cNvPr id="651" name="公債費該当値テキスト"/>
        <xdr:cNvSpPr txBox="1"/>
      </xdr:nvSpPr>
      <xdr:spPr>
        <a:xfrm>
          <a:off x="16370300" y="1313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126442</xdr:rowOff>
    </xdr:from>
    <xdr:to>
      <xdr:col>81</xdr:col>
      <xdr:colOff>101600</xdr:colOff>
      <xdr:row>77</xdr:row>
      <xdr:rowOff>56592</xdr:rowOff>
    </xdr:to>
    <xdr:sp macro="" textlink="">
      <xdr:nvSpPr>
        <xdr:cNvPr id="652" name="楕円 651"/>
        <xdr:cNvSpPr/>
      </xdr:nvSpPr>
      <xdr:spPr>
        <a:xfrm>
          <a:off x="15430500" y="1315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47719</xdr:rowOff>
    </xdr:from>
    <xdr:ext cx="534377" cy="259045"/>
    <xdr:sp macro="" textlink="">
      <xdr:nvSpPr>
        <xdr:cNvPr id="653" name="テキスト ボックス 652"/>
        <xdr:cNvSpPr txBox="1"/>
      </xdr:nvSpPr>
      <xdr:spPr>
        <a:xfrm>
          <a:off x="15214111" y="1324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143700</xdr:rowOff>
    </xdr:from>
    <xdr:to>
      <xdr:col>76</xdr:col>
      <xdr:colOff>165100</xdr:colOff>
      <xdr:row>77</xdr:row>
      <xdr:rowOff>73850</xdr:rowOff>
    </xdr:to>
    <xdr:sp macro="" textlink="">
      <xdr:nvSpPr>
        <xdr:cNvPr id="654" name="楕円 653"/>
        <xdr:cNvSpPr/>
      </xdr:nvSpPr>
      <xdr:spPr>
        <a:xfrm>
          <a:off x="14541500" y="131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64977</xdr:rowOff>
    </xdr:from>
    <xdr:ext cx="534377" cy="259045"/>
    <xdr:sp macro="" textlink="">
      <xdr:nvSpPr>
        <xdr:cNvPr id="655" name="テキスト ボックス 654"/>
        <xdr:cNvSpPr txBox="1"/>
      </xdr:nvSpPr>
      <xdr:spPr>
        <a:xfrm>
          <a:off x="14325111" y="1326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141148</xdr:rowOff>
    </xdr:from>
    <xdr:to>
      <xdr:col>72</xdr:col>
      <xdr:colOff>38100</xdr:colOff>
      <xdr:row>77</xdr:row>
      <xdr:rowOff>71298</xdr:rowOff>
    </xdr:to>
    <xdr:sp macro="" textlink="">
      <xdr:nvSpPr>
        <xdr:cNvPr id="656" name="楕円 655"/>
        <xdr:cNvSpPr/>
      </xdr:nvSpPr>
      <xdr:spPr>
        <a:xfrm>
          <a:off x="13652500" y="131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62425</xdr:rowOff>
    </xdr:from>
    <xdr:ext cx="534377" cy="259045"/>
    <xdr:sp macro="" textlink="">
      <xdr:nvSpPr>
        <xdr:cNvPr id="657" name="テキスト ボックス 656"/>
        <xdr:cNvSpPr txBox="1"/>
      </xdr:nvSpPr>
      <xdr:spPr>
        <a:xfrm>
          <a:off x="13436111" y="132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143650</xdr:rowOff>
    </xdr:from>
    <xdr:to>
      <xdr:col>67</xdr:col>
      <xdr:colOff>101600</xdr:colOff>
      <xdr:row>77</xdr:row>
      <xdr:rowOff>73800</xdr:rowOff>
    </xdr:to>
    <xdr:sp macro="" textlink="">
      <xdr:nvSpPr>
        <xdr:cNvPr id="658" name="楕円 657"/>
        <xdr:cNvSpPr/>
      </xdr:nvSpPr>
      <xdr:spPr>
        <a:xfrm>
          <a:off x="12763500" y="131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64927</xdr:rowOff>
    </xdr:from>
    <xdr:ext cx="534377" cy="259045"/>
    <xdr:sp macro="" textlink="">
      <xdr:nvSpPr>
        <xdr:cNvPr id="659" name="テキスト ボックス 658"/>
        <xdr:cNvSpPr txBox="1"/>
      </xdr:nvSpPr>
      <xdr:spPr>
        <a:xfrm>
          <a:off x="12547111" y="132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57038</xdr:rowOff>
    </xdr:from>
    <xdr:to>
      <xdr:col>85</xdr:col>
      <xdr:colOff>127000</xdr:colOff>
      <xdr:row>96</xdr:row>
      <xdr:rowOff>120772</xdr:rowOff>
    </xdr:to>
    <xdr:cxnSp macro="">
      <xdr:nvCxnSpPr>
        <xdr:cNvPr id="686" name="直線コネクタ 685"/>
        <xdr:cNvCxnSpPr/>
      </xdr:nvCxnSpPr>
      <xdr:spPr>
        <a:xfrm flipV="1">
          <a:off x="15481300" y="16173338"/>
          <a:ext cx="838200" cy="40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120772</xdr:rowOff>
    </xdr:from>
    <xdr:to>
      <xdr:col>81</xdr:col>
      <xdr:colOff>50800</xdr:colOff>
      <xdr:row>97</xdr:row>
      <xdr:rowOff>60604</xdr:rowOff>
    </xdr:to>
    <xdr:cxnSp macro="">
      <xdr:nvCxnSpPr>
        <xdr:cNvPr id="689" name="直線コネクタ 688"/>
        <xdr:cNvCxnSpPr/>
      </xdr:nvCxnSpPr>
      <xdr:spPr>
        <a:xfrm flipV="1">
          <a:off x="14592300" y="16579972"/>
          <a:ext cx="889000" cy="11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170973</xdr:rowOff>
    </xdr:from>
    <xdr:to>
      <xdr:col>76</xdr:col>
      <xdr:colOff>114300</xdr:colOff>
      <xdr:row>97</xdr:row>
      <xdr:rowOff>60604</xdr:rowOff>
    </xdr:to>
    <xdr:cxnSp macro="">
      <xdr:nvCxnSpPr>
        <xdr:cNvPr id="692" name="直線コネクタ 691"/>
        <xdr:cNvCxnSpPr/>
      </xdr:nvCxnSpPr>
      <xdr:spPr>
        <a:xfrm>
          <a:off x="13703300" y="16630173"/>
          <a:ext cx="889000" cy="6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104062</xdr:rowOff>
    </xdr:from>
    <xdr:to>
      <xdr:col>71</xdr:col>
      <xdr:colOff>177800</xdr:colOff>
      <xdr:row>96</xdr:row>
      <xdr:rowOff>170973</xdr:rowOff>
    </xdr:to>
    <xdr:cxnSp macro="">
      <xdr:nvCxnSpPr>
        <xdr:cNvPr id="695" name="直線コネクタ 694"/>
        <xdr:cNvCxnSpPr/>
      </xdr:nvCxnSpPr>
      <xdr:spPr>
        <a:xfrm>
          <a:off x="12814300" y="16563262"/>
          <a:ext cx="889000" cy="6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47508</xdr:rowOff>
    </xdr:from>
    <xdr:ext cx="534377" cy="259045"/>
    <xdr:sp macro="" textlink="">
      <xdr:nvSpPr>
        <xdr:cNvPr id="699" name="テキスト ボックス 698"/>
        <xdr:cNvSpPr txBox="1"/>
      </xdr:nvSpPr>
      <xdr:spPr>
        <a:xfrm>
          <a:off x="12547111" y="166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6238</xdr:rowOff>
    </xdr:from>
    <xdr:to>
      <xdr:col>85</xdr:col>
      <xdr:colOff>177800</xdr:colOff>
      <xdr:row>94</xdr:row>
      <xdr:rowOff>107838</xdr:rowOff>
    </xdr:to>
    <xdr:sp macro="" textlink="">
      <xdr:nvSpPr>
        <xdr:cNvPr id="705" name="楕円 704"/>
        <xdr:cNvSpPr/>
      </xdr:nvSpPr>
      <xdr:spPr>
        <a:xfrm>
          <a:off x="16268700" y="161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29115</xdr:rowOff>
    </xdr:from>
    <xdr:ext cx="534377" cy="259045"/>
    <xdr:sp macro="" textlink="">
      <xdr:nvSpPr>
        <xdr:cNvPr id="706" name="積立金該当値テキスト"/>
        <xdr:cNvSpPr txBox="1"/>
      </xdr:nvSpPr>
      <xdr:spPr>
        <a:xfrm>
          <a:off x="16370300" y="1597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69972</xdr:rowOff>
    </xdr:from>
    <xdr:to>
      <xdr:col>81</xdr:col>
      <xdr:colOff>101600</xdr:colOff>
      <xdr:row>97</xdr:row>
      <xdr:rowOff>122</xdr:rowOff>
    </xdr:to>
    <xdr:sp macro="" textlink="">
      <xdr:nvSpPr>
        <xdr:cNvPr id="707" name="楕円 706"/>
        <xdr:cNvSpPr/>
      </xdr:nvSpPr>
      <xdr:spPr>
        <a:xfrm>
          <a:off x="15430500" y="1652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16649</xdr:rowOff>
    </xdr:from>
    <xdr:ext cx="534377" cy="259045"/>
    <xdr:sp macro="" textlink="">
      <xdr:nvSpPr>
        <xdr:cNvPr id="708" name="テキスト ボックス 707"/>
        <xdr:cNvSpPr txBox="1"/>
      </xdr:nvSpPr>
      <xdr:spPr>
        <a:xfrm>
          <a:off x="15214111" y="1630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9804</xdr:rowOff>
    </xdr:from>
    <xdr:to>
      <xdr:col>76</xdr:col>
      <xdr:colOff>165100</xdr:colOff>
      <xdr:row>97</xdr:row>
      <xdr:rowOff>111404</xdr:rowOff>
    </xdr:to>
    <xdr:sp macro="" textlink="">
      <xdr:nvSpPr>
        <xdr:cNvPr id="709" name="楕円 708"/>
        <xdr:cNvSpPr/>
      </xdr:nvSpPr>
      <xdr:spPr>
        <a:xfrm>
          <a:off x="14541500" y="1664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127931</xdr:rowOff>
    </xdr:from>
    <xdr:ext cx="534377" cy="259045"/>
    <xdr:sp macro="" textlink="">
      <xdr:nvSpPr>
        <xdr:cNvPr id="710" name="テキスト ボックス 709"/>
        <xdr:cNvSpPr txBox="1"/>
      </xdr:nvSpPr>
      <xdr:spPr>
        <a:xfrm>
          <a:off x="14325111" y="1641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120173</xdr:rowOff>
    </xdr:from>
    <xdr:to>
      <xdr:col>72</xdr:col>
      <xdr:colOff>38100</xdr:colOff>
      <xdr:row>97</xdr:row>
      <xdr:rowOff>50323</xdr:rowOff>
    </xdr:to>
    <xdr:sp macro="" textlink="">
      <xdr:nvSpPr>
        <xdr:cNvPr id="711" name="楕円 710"/>
        <xdr:cNvSpPr/>
      </xdr:nvSpPr>
      <xdr:spPr>
        <a:xfrm>
          <a:off x="13652500" y="1657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66850</xdr:rowOff>
    </xdr:from>
    <xdr:ext cx="534377" cy="259045"/>
    <xdr:sp macro="" textlink="">
      <xdr:nvSpPr>
        <xdr:cNvPr id="712" name="テキスト ボックス 711"/>
        <xdr:cNvSpPr txBox="1"/>
      </xdr:nvSpPr>
      <xdr:spPr>
        <a:xfrm>
          <a:off x="13436111" y="163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53262</xdr:rowOff>
    </xdr:from>
    <xdr:to>
      <xdr:col>67</xdr:col>
      <xdr:colOff>101600</xdr:colOff>
      <xdr:row>96</xdr:row>
      <xdr:rowOff>154862</xdr:rowOff>
    </xdr:to>
    <xdr:sp macro="" textlink="">
      <xdr:nvSpPr>
        <xdr:cNvPr id="713" name="楕円 712"/>
        <xdr:cNvSpPr/>
      </xdr:nvSpPr>
      <xdr:spPr>
        <a:xfrm>
          <a:off x="12763500" y="1651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171389</xdr:rowOff>
    </xdr:from>
    <xdr:ext cx="534377" cy="259045"/>
    <xdr:sp macro="" textlink="">
      <xdr:nvSpPr>
        <xdr:cNvPr id="714" name="テキスト ボックス 713"/>
        <xdr:cNvSpPr txBox="1"/>
      </xdr:nvSpPr>
      <xdr:spPr>
        <a:xfrm>
          <a:off x="12547111" y="16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7112</xdr:rowOff>
    </xdr:from>
    <xdr:to>
      <xdr:col>116</xdr:col>
      <xdr:colOff>63500</xdr:colOff>
      <xdr:row>39</xdr:row>
      <xdr:rowOff>826</xdr:rowOff>
    </xdr:to>
    <xdr:cxnSp macro="">
      <xdr:nvCxnSpPr>
        <xdr:cNvPr id="743" name="直線コネクタ 742"/>
        <xdr:cNvCxnSpPr/>
      </xdr:nvCxnSpPr>
      <xdr:spPr>
        <a:xfrm>
          <a:off x="21323300" y="5836412"/>
          <a:ext cx="838200" cy="85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7112</xdr:rowOff>
    </xdr:from>
    <xdr:to>
      <xdr:col>111</xdr:col>
      <xdr:colOff>177800</xdr:colOff>
      <xdr:row>39</xdr:row>
      <xdr:rowOff>44450</xdr:rowOff>
    </xdr:to>
    <xdr:cxnSp macro="">
      <xdr:nvCxnSpPr>
        <xdr:cNvPr id="746" name="直線コネクタ 745"/>
        <xdr:cNvCxnSpPr/>
      </xdr:nvCxnSpPr>
      <xdr:spPr>
        <a:xfrm flipV="1">
          <a:off x="20434300" y="5836412"/>
          <a:ext cx="889000" cy="89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8" name="テキスト ボックス 747"/>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121476</xdr:rowOff>
    </xdr:from>
    <xdr:to>
      <xdr:col>116</xdr:col>
      <xdr:colOff>114300</xdr:colOff>
      <xdr:row>39</xdr:row>
      <xdr:rowOff>51626</xdr:rowOff>
    </xdr:to>
    <xdr:sp macro="" textlink="">
      <xdr:nvSpPr>
        <xdr:cNvPr id="762" name="楕円 761"/>
        <xdr:cNvSpPr/>
      </xdr:nvSpPr>
      <xdr:spPr>
        <a:xfrm>
          <a:off x="22110700" y="663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36403</xdr:rowOff>
    </xdr:from>
    <xdr:ext cx="378565" cy="259045"/>
    <xdr:sp macro="" textlink="">
      <xdr:nvSpPr>
        <xdr:cNvPr id="763" name="投資及び出資金該当値テキスト"/>
        <xdr:cNvSpPr txBox="1"/>
      </xdr:nvSpPr>
      <xdr:spPr>
        <a:xfrm>
          <a:off x="22212300" y="655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127762</xdr:rowOff>
    </xdr:from>
    <xdr:to>
      <xdr:col>112</xdr:col>
      <xdr:colOff>38100</xdr:colOff>
      <xdr:row>34</xdr:row>
      <xdr:rowOff>57912</xdr:rowOff>
    </xdr:to>
    <xdr:sp macro="" textlink="">
      <xdr:nvSpPr>
        <xdr:cNvPr id="764" name="楕円 763"/>
        <xdr:cNvSpPr/>
      </xdr:nvSpPr>
      <xdr:spPr>
        <a:xfrm>
          <a:off x="21272500" y="57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74439</xdr:rowOff>
    </xdr:from>
    <xdr:ext cx="469744" cy="259045"/>
    <xdr:sp macro="" textlink="">
      <xdr:nvSpPr>
        <xdr:cNvPr id="765" name="テキスト ボックス 764"/>
        <xdr:cNvSpPr txBox="1"/>
      </xdr:nvSpPr>
      <xdr:spPr>
        <a:xfrm>
          <a:off x="21088428" y="556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141834</xdr:rowOff>
    </xdr:from>
    <xdr:to>
      <xdr:col>116</xdr:col>
      <xdr:colOff>63500</xdr:colOff>
      <xdr:row>57</xdr:row>
      <xdr:rowOff>143625</xdr:rowOff>
    </xdr:to>
    <xdr:cxnSp macro="">
      <xdr:nvCxnSpPr>
        <xdr:cNvPr id="800" name="直線コネクタ 799"/>
        <xdr:cNvCxnSpPr/>
      </xdr:nvCxnSpPr>
      <xdr:spPr>
        <a:xfrm flipV="1">
          <a:off x="21323300" y="9914484"/>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50868</xdr:rowOff>
    </xdr:from>
    <xdr:ext cx="469744" cy="259045"/>
    <xdr:sp macro="" textlink="">
      <xdr:nvSpPr>
        <xdr:cNvPr id="801" name="貸付金平均値テキスト"/>
        <xdr:cNvSpPr txBox="1"/>
      </xdr:nvSpPr>
      <xdr:spPr>
        <a:xfrm>
          <a:off x="22212300" y="999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143625</xdr:rowOff>
    </xdr:from>
    <xdr:to>
      <xdr:col>111</xdr:col>
      <xdr:colOff>177800</xdr:colOff>
      <xdr:row>57</xdr:row>
      <xdr:rowOff>145606</xdr:rowOff>
    </xdr:to>
    <xdr:cxnSp macro="">
      <xdr:nvCxnSpPr>
        <xdr:cNvPr id="803" name="直線コネクタ 802"/>
        <xdr:cNvCxnSpPr/>
      </xdr:nvCxnSpPr>
      <xdr:spPr>
        <a:xfrm flipV="1">
          <a:off x="20434300" y="991627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164978</xdr:rowOff>
    </xdr:from>
    <xdr:ext cx="469744" cy="259045"/>
    <xdr:sp macro="" textlink="">
      <xdr:nvSpPr>
        <xdr:cNvPr id="805" name="テキスト ボックス 804"/>
        <xdr:cNvSpPr txBox="1"/>
      </xdr:nvSpPr>
      <xdr:spPr>
        <a:xfrm>
          <a:off x="21088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145606</xdr:rowOff>
    </xdr:from>
    <xdr:to>
      <xdr:col>107</xdr:col>
      <xdr:colOff>50800</xdr:colOff>
      <xdr:row>57</xdr:row>
      <xdr:rowOff>146672</xdr:rowOff>
    </xdr:to>
    <xdr:cxnSp macro="">
      <xdr:nvCxnSpPr>
        <xdr:cNvPr id="806" name="直線コネクタ 805"/>
        <xdr:cNvCxnSpPr/>
      </xdr:nvCxnSpPr>
      <xdr:spPr>
        <a:xfrm flipV="1">
          <a:off x="19545300" y="9918256"/>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08" name="テキスト ボックス 807"/>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121450</xdr:rowOff>
    </xdr:from>
    <xdr:to>
      <xdr:col>102</xdr:col>
      <xdr:colOff>114300</xdr:colOff>
      <xdr:row>57</xdr:row>
      <xdr:rowOff>146672</xdr:rowOff>
    </xdr:to>
    <xdr:cxnSp macro="">
      <xdr:nvCxnSpPr>
        <xdr:cNvPr id="809" name="直線コネクタ 808"/>
        <xdr:cNvCxnSpPr/>
      </xdr:nvCxnSpPr>
      <xdr:spPr>
        <a:xfrm>
          <a:off x="18656300" y="9894100"/>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11" name="テキスト ボックス 810"/>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159148</xdr:rowOff>
    </xdr:from>
    <xdr:ext cx="469744" cy="259045"/>
    <xdr:sp macro="" textlink="">
      <xdr:nvSpPr>
        <xdr:cNvPr id="813" name="テキスト ボックス 812"/>
        <xdr:cNvSpPr txBox="1"/>
      </xdr:nvSpPr>
      <xdr:spPr>
        <a:xfrm>
          <a:off x="18421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91034</xdr:rowOff>
    </xdr:from>
    <xdr:to>
      <xdr:col>116</xdr:col>
      <xdr:colOff>114300</xdr:colOff>
      <xdr:row>58</xdr:row>
      <xdr:rowOff>21184</xdr:rowOff>
    </xdr:to>
    <xdr:sp macro="" textlink="">
      <xdr:nvSpPr>
        <xdr:cNvPr id="819" name="楕円 818"/>
        <xdr:cNvSpPr/>
      </xdr:nvSpPr>
      <xdr:spPr>
        <a:xfrm>
          <a:off x="22110700" y="98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113911</xdr:rowOff>
    </xdr:from>
    <xdr:ext cx="469744" cy="259045"/>
    <xdr:sp macro="" textlink="">
      <xdr:nvSpPr>
        <xdr:cNvPr id="820" name="貸付金該当値テキスト"/>
        <xdr:cNvSpPr txBox="1"/>
      </xdr:nvSpPr>
      <xdr:spPr>
        <a:xfrm>
          <a:off x="22212300" y="971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92825</xdr:rowOff>
    </xdr:from>
    <xdr:to>
      <xdr:col>112</xdr:col>
      <xdr:colOff>38100</xdr:colOff>
      <xdr:row>58</xdr:row>
      <xdr:rowOff>22975</xdr:rowOff>
    </xdr:to>
    <xdr:sp macro="" textlink="">
      <xdr:nvSpPr>
        <xdr:cNvPr id="821" name="楕円 820"/>
        <xdr:cNvSpPr/>
      </xdr:nvSpPr>
      <xdr:spPr>
        <a:xfrm>
          <a:off x="21272500" y="986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39502</xdr:rowOff>
    </xdr:from>
    <xdr:ext cx="469744" cy="259045"/>
    <xdr:sp macro="" textlink="">
      <xdr:nvSpPr>
        <xdr:cNvPr id="822" name="テキスト ボックス 821"/>
        <xdr:cNvSpPr txBox="1"/>
      </xdr:nvSpPr>
      <xdr:spPr>
        <a:xfrm>
          <a:off x="21088428" y="964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94806</xdr:rowOff>
    </xdr:from>
    <xdr:to>
      <xdr:col>107</xdr:col>
      <xdr:colOff>101600</xdr:colOff>
      <xdr:row>58</xdr:row>
      <xdr:rowOff>24956</xdr:rowOff>
    </xdr:to>
    <xdr:sp macro="" textlink="">
      <xdr:nvSpPr>
        <xdr:cNvPr id="823" name="楕円 822"/>
        <xdr:cNvSpPr/>
      </xdr:nvSpPr>
      <xdr:spPr>
        <a:xfrm>
          <a:off x="20383500" y="98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41483</xdr:rowOff>
    </xdr:from>
    <xdr:ext cx="469744" cy="259045"/>
    <xdr:sp macro="" textlink="">
      <xdr:nvSpPr>
        <xdr:cNvPr id="824" name="テキスト ボックス 823"/>
        <xdr:cNvSpPr txBox="1"/>
      </xdr:nvSpPr>
      <xdr:spPr>
        <a:xfrm>
          <a:off x="20199428" y="964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95872</xdr:rowOff>
    </xdr:from>
    <xdr:to>
      <xdr:col>102</xdr:col>
      <xdr:colOff>165100</xdr:colOff>
      <xdr:row>58</xdr:row>
      <xdr:rowOff>26022</xdr:rowOff>
    </xdr:to>
    <xdr:sp macro="" textlink="">
      <xdr:nvSpPr>
        <xdr:cNvPr id="825" name="楕円 824"/>
        <xdr:cNvSpPr/>
      </xdr:nvSpPr>
      <xdr:spPr>
        <a:xfrm>
          <a:off x="19494500" y="98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42549</xdr:rowOff>
    </xdr:from>
    <xdr:ext cx="469744" cy="259045"/>
    <xdr:sp macro="" textlink="">
      <xdr:nvSpPr>
        <xdr:cNvPr id="826" name="テキスト ボックス 825"/>
        <xdr:cNvSpPr txBox="1"/>
      </xdr:nvSpPr>
      <xdr:spPr>
        <a:xfrm>
          <a:off x="19310428" y="964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70650</xdr:rowOff>
    </xdr:from>
    <xdr:to>
      <xdr:col>98</xdr:col>
      <xdr:colOff>38100</xdr:colOff>
      <xdr:row>58</xdr:row>
      <xdr:rowOff>800</xdr:rowOff>
    </xdr:to>
    <xdr:sp macro="" textlink="">
      <xdr:nvSpPr>
        <xdr:cNvPr id="827" name="楕円 826"/>
        <xdr:cNvSpPr/>
      </xdr:nvSpPr>
      <xdr:spPr>
        <a:xfrm>
          <a:off x="18605500" y="98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17327</xdr:rowOff>
    </xdr:from>
    <xdr:ext cx="469744" cy="259045"/>
    <xdr:sp macro="" textlink="">
      <xdr:nvSpPr>
        <xdr:cNvPr id="828" name="テキスト ボックス 827"/>
        <xdr:cNvSpPr txBox="1"/>
      </xdr:nvSpPr>
      <xdr:spPr>
        <a:xfrm>
          <a:off x="18421428" y="961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143952</xdr:rowOff>
    </xdr:from>
    <xdr:to>
      <xdr:col>116</xdr:col>
      <xdr:colOff>63500</xdr:colOff>
      <xdr:row>77</xdr:row>
      <xdr:rowOff>41356</xdr:rowOff>
    </xdr:to>
    <xdr:cxnSp macro="">
      <xdr:nvCxnSpPr>
        <xdr:cNvPr id="856" name="直線コネクタ 855"/>
        <xdr:cNvCxnSpPr/>
      </xdr:nvCxnSpPr>
      <xdr:spPr>
        <a:xfrm flipV="1">
          <a:off x="21323300" y="13174152"/>
          <a:ext cx="838200" cy="6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31092</xdr:rowOff>
    </xdr:from>
    <xdr:to>
      <xdr:col>111</xdr:col>
      <xdr:colOff>177800</xdr:colOff>
      <xdr:row>77</xdr:row>
      <xdr:rowOff>41356</xdr:rowOff>
    </xdr:to>
    <xdr:cxnSp macro="">
      <xdr:nvCxnSpPr>
        <xdr:cNvPr id="859" name="直線コネクタ 858"/>
        <xdr:cNvCxnSpPr/>
      </xdr:nvCxnSpPr>
      <xdr:spPr>
        <a:xfrm>
          <a:off x="20434300" y="12889842"/>
          <a:ext cx="889000" cy="35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31092</xdr:rowOff>
    </xdr:from>
    <xdr:to>
      <xdr:col>107</xdr:col>
      <xdr:colOff>50800</xdr:colOff>
      <xdr:row>75</xdr:row>
      <xdr:rowOff>47003</xdr:rowOff>
    </xdr:to>
    <xdr:cxnSp macro="">
      <xdr:nvCxnSpPr>
        <xdr:cNvPr id="862" name="直線コネクタ 861"/>
        <xdr:cNvCxnSpPr/>
      </xdr:nvCxnSpPr>
      <xdr:spPr>
        <a:xfrm flipV="1">
          <a:off x="19545300" y="12889842"/>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94643</xdr:rowOff>
    </xdr:from>
    <xdr:to>
      <xdr:col>102</xdr:col>
      <xdr:colOff>114300</xdr:colOff>
      <xdr:row>75</xdr:row>
      <xdr:rowOff>47003</xdr:rowOff>
    </xdr:to>
    <xdr:cxnSp macro="">
      <xdr:nvCxnSpPr>
        <xdr:cNvPr id="865" name="直線コネクタ 864"/>
        <xdr:cNvCxnSpPr/>
      </xdr:nvCxnSpPr>
      <xdr:spPr>
        <a:xfrm>
          <a:off x="18656300" y="12781943"/>
          <a:ext cx="889000" cy="12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93152</xdr:rowOff>
    </xdr:from>
    <xdr:to>
      <xdr:col>116</xdr:col>
      <xdr:colOff>114300</xdr:colOff>
      <xdr:row>77</xdr:row>
      <xdr:rowOff>23302</xdr:rowOff>
    </xdr:to>
    <xdr:sp macro="" textlink="">
      <xdr:nvSpPr>
        <xdr:cNvPr id="875" name="楕円 874"/>
        <xdr:cNvSpPr/>
      </xdr:nvSpPr>
      <xdr:spPr>
        <a:xfrm>
          <a:off x="22110700" y="1312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71579</xdr:rowOff>
    </xdr:from>
    <xdr:ext cx="534377" cy="259045"/>
    <xdr:sp macro="" textlink="">
      <xdr:nvSpPr>
        <xdr:cNvPr id="876" name="繰出金該当値テキスト"/>
        <xdr:cNvSpPr txBox="1"/>
      </xdr:nvSpPr>
      <xdr:spPr>
        <a:xfrm>
          <a:off x="22212300" y="1310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162006</xdr:rowOff>
    </xdr:from>
    <xdr:to>
      <xdr:col>112</xdr:col>
      <xdr:colOff>38100</xdr:colOff>
      <xdr:row>77</xdr:row>
      <xdr:rowOff>92156</xdr:rowOff>
    </xdr:to>
    <xdr:sp macro="" textlink="">
      <xdr:nvSpPr>
        <xdr:cNvPr id="877" name="楕円 876"/>
        <xdr:cNvSpPr/>
      </xdr:nvSpPr>
      <xdr:spPr>
        <a:xfrm>
          <a:off x="21272500" y="1319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83283</xdr:rowOff>
    </xdr:from>
    <xdr:ext cx="534377" cy="259045"/>
    <xdr:sp macro="" textlink="">
      <xdr:nvSpPr>
        <xdr:cNvPr id="878" name="テキスト ボックス 877"/>
        <xdr:cNvSpPr txBox="1"/>
      </xdr:nvSpPr>
      <xdr:spPr>
        <a:xfrm>
          <a:off x="21056111" y="132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151742</xdr:rowOff>
    </xdr:from>
    <xdr:to>
      <xdr:col>107</xdr:col>
      <xdr:colOff>101600</xdr:colOff>
      <xdr:row>75</xdr:row>
      <xdr:rowOff>81892</xdr:rowOff>
    </xdr:to>
    <xdr:sp macro="" textlink="">
      <xdr:nvSpPr>
        <xdr:cNvPr id="879" name="楕円 878"/>
        <xdr:cNvSpPr/>
      </xdr:nvSpPr>
      <xdr:spPr>
        <a:xfrm>
          <a:off x="20383500" y="1283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98419</xdr:rowOff>
    </xdr:from>
    <xdr:ext cx="534377" cy="259045"/>
    <xdr:sp macro="" textlink="">
      <xdr:nvSpPr>
        <xdr:cNvPr id="880" name="テキスト ボックス 879"/>
        <xdr:cNvSpPr txBox="1"/>
      </xdr:nvSpPr>
      <xdr:spPr>
        <a:xfrm>
          <a:off x="20167111" y="1261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167653</xdr:rowOff>
    </xdr:from>
    <xdr:to>
      <xdr:col>102</xdr:col>
      <xdr:colOff>165100</xdr:colOff>
      <xdr:row>75</xdr:row>
      <xdr:rowOff>97803</xdr:rowOff>
    </xdr:to>
    <xdr:sp macro="" textlink="">
      <xdr:nvSpPr>
        <xdr:cNvPr id="881" name="楕円 880"/>
        <xdr:cNvSpPr/>
      </xdr:nvSpPr>
      <xdr:spPr>
        <a:xfrm>
          <a:off x="19494500" y="128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114330</xdr:rowOff>
    </xdr:from>
    <xdr:ext cx="534377" cy="259045"/>
    <xdr:sp macro="" textlink="">
      <xdr:nvSpPr>
        <xdr:cNvPr id="882" name="テキスト ボックス 881"/>
        <xdr:cNvSpPr txBox="1"/>
      </xdr:nvSpPr>
      <xdr:spPr>
        <a:xfrm>
          <a:off x="19278111" y="1263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43843</xdr:rowOff>
    </xdr:from>
    <xdr:to>
      <xdr:col>98</xdr:col>
      <xdr:colOff>38100</xdr:colOff>
      <xdr:row>74</xdr:row>
      <xdr:rowOff>145443</xdr:rowOff>
    </xdr:to>
    <xdr:sp macro="" textlink="">
      <xdr:nvSpPr>
        <xdr:cNvPr id="883" name="楕円 882"/>
        <xdr:cNvSpPr/>
      </xdr:nvSpPr>
      <xdr:spPr>
        <a:xfrm>
          <a:off x="18605500" y="1273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161970</xdr:rowOff>
    </xdr:from>
    <xdr:ext cx="534377" cy="259045"/>
    <xdr:sp macro="" textlink="">
      <xdr:nvSpPr>
        <xdr:cNvPr id="884" name="テキスト ボックス 883"/>
        <xdr:cNvSpPr txBox="1"/>
      </xdr:nvSpPr>
      <xdr:spPr>
        <a:xfrm>
          <a:off x="18389111" y="1250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489,019</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東日本大震災以降、長期的な見通しが立てづらくなったことから、他市と比較して突出した行政サービスは廃止・縮減等を進めてきたため、平均的な数値となっている経費が多いものの、物件費、維持補修費、補助費等、普通建設事業費、積立金については、平均を大きく上回っている。</a:t>
          </a:r>
        </a:p>
        <a:p>
          <a:r>
            <a:rPr kumimoji="1" lang="ja-JP" altLang="en-US" sz="1100">
              <a:latin typeface="ＭＳ Ｐゴシック" panose="020B0600070205080204" pitchFamily="50" charset="-128"/>
              <a:ea typeface="ＭＳ Ｐゴシック" panose="020B0600070205080204" pitchFamily="50" charset="-128"/>
            </a:rPr>
            <a:t>物件費及び維持補修費については、本市は公共施設等を多く保有しており、管理業務の効率化のための外部委託経費や施設の維持補修費が多くかかることから、従来から類似団体や全国平均と比較して高い数値にある。今後は公共施設等総合管理計画に基づき経費の圧縮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補助費等については、従来から市立病院への繰出金及び市立看護大学への運営費交付金等により、類似団体や全国平均と比較して高い数値にある。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費については、人道の港敦賀ムゼウムや、北陸新幹線整備等の大規模プロジェクトの進捗により数値が増加している。積立金については、ふるさと納税寄付額の増加に伴い、基金への積立額が増加したことから数値が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65,537
64,589
251.41
33,916,408
32,048,848
1,646,600
16,139,349
22,131,650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164389</xdr:rowOff>
    </xdr:from>
    <xdr:to>
      <xdr:col>24</xdr:col>
      <xdr:colOff>63500</xdr:colOff>
      <xdr:row>32</xdr:row>
      <xdr:rowOff>168961</xdr:rowOff>
    </xdr:to>
    <xdr:cxnSp macro="">
      <xdr:nvCxnSpPr>
        <xdr:cNvPr id="59" name="直線コネクタ 58"/>
        <xdr:cNvCxnSpPr/>
      </xdr:nvCxnSpPr>
      <xdr:spPr>
        <a:xfrm>
          <a:off x="3797300" y="565078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164389</xdr:rowOff>
    </xdr:from>
    <xdr:to>
      <xdr:col>19</xdr:col>
      <xdr:colOff>177800</xdr:colOff>
      <xdr:row>32</xdr:row>
      <xdr:rowOff>164389</xdr:rowOff>
    </xdr:to>
    <xdr:cxnSp macro="">
      <xdr:nvCxnSpPr>
        <xdr:cNvPr id="62" name="直線コネクタ 61"/>
        <xdr:cNvCxnSpPr/>
      </xdr:nvCxnSpPr>
      <xdr:spPr>
        <a:xfrm>
          <a:off x="2908300" y="565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130556</xdr:rowOff>
    </xdr:from>
    <xdr:to>
      <xdr:col>15</xdr:col>
      <xdr:colOff>50800</xdr:colOff>
      <xdr:row>32</xdr:row>
      <xdr:rowOff>164389</xdr:rowOff>
    </xdr:to>
    <xdr:cxnSp macro="">
      <xdr:nvCxnSpPr>
        <xdr:cNvPr id="65" name="直線コネクタ 64"/>
        <xdr:cNvCxnSpPr/>
      </xdr:nvCxnSpPr>
      <xdr:spPr>
        <a:xfrm>
          <a:off x="2019300" y="5616956"/>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136499</xdr:rowOff>
    </xdr:from>
    <xdr:to>
      <xdr:col>10</xdr:col>
      <xdr:colOff>114300</xdr:colOff>
      <xdr:row>32</xdr:row>
      <xdr:rowOff>130556</xdr:rowOff>
    </xdr:to>
    <xdr:cxnSp macro="">
      <xdr:nvCxnSpPr>
        <xdr:cNvPr id="68" name="直線コネクタ 67"/>
        <xdr:cNvCxnSpPr/>
      </xdr:nvCxnSpPr>
      <xdr:spPr>
        <a:xfrm>
          <a:off x="1130300" y="5451449"/>
          <a:ext cx="889000" cy="16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118161</xdr:rowOff>
    </xdr:from>
    <xdr:to>
      <xdr:col>24</xdr:col>
      <xdr:colOff>114300</xdr:colOff>
      <xdr:row>33</xdr:row>
      <xdr:rowOff>48311</xdr:rowOff>
    </xdr:to>
    <xdr:sp macro="" textlink="">
      <xdr:nvSpPr>
        <xdr:cNvPr id="78" name="楕円 77"/>
        <xdr:cNvSpPr/>
      </xdr:nvSpPr>
      <xdr:spPr>
        <a:xfrm>
          <a:off x="4584700" y="560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141038</xdr:rowOff>
    </xdr:from>
    <xdr:ext cx="469744" cy="259045"/>
    <xdr:sp macro="" textlink="">
      <xdr:nvSpPr>
        <xdr:cNvPr id="79" name="議会費該当値テキスト"/>
        <xdr:cNvSpPr txBox="1"/>
      </xdr:nvSpPr>
      <xdr:spPr>
        <a:xfrm>
          <a:off x="4686300" y="54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113589</xdr:rowOff>
    </xdr:from>
    <xdr:to>
      <xdr:col>20</xdr:col>
      <xdr:colOff>38100</xdr:colOff>
      <xdr:row>33</xdr:row>
      <xdr:rowOff>43739</xdr:rowOff>
    </xdr:to>
    <xdr:sp macro="" textlink="">
      <xdr:nvSpPr>
        <xdr:cNvPr id="80" name="楕円 79"/>
        <xdr:cNvSpPr/>
      </xdr:nvSpPr>
      <xdr:spPr>
        <a:xfrm>
          <a:off x="3746500" y="55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60266</xdr:rowOff>
    </xdr:from>
    <xdr:ext cx="469744" cy="259045"/>
    <xdr:sp macro="" textlink="">
      <xdr:nvSpPr>
        <xdr:cNvPr id="81" name="テキスト ボックス 80"/>
        <xdr:cNvSpPr txBox="1"/>
      </xdr:nvSpPr>
      <xdr:spPr>
        <a:xfrm>
          <a:off x="3562428" y="537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113589</xdr:rowOff>
    </xdr:from>
    <xdr:to>
      <xdr:col>15</xdr:col>
      <xdr:colOff>101600</xdr:colOff>
      <xdr:row>33</xdr:row>
      <xdr:rowOff>43739</xdr:rowOff>
    </xdr:to>
    <xdr:sp macro="" textlink="">
      <xdr:nvSpPr>
        <xdr:cNvPr id="82" name="楕円 81"/>
        <xdr:cNvSpPr/>
      </xdr:nvSpPr>
      <xdr:spPr>
        <a:xfrm>
          <a:off x="2857500" y="55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60266</xdr:rowOff>
    </xdr:from>
    <xdr:ext cx="469744" cy="259045"/>
    <xdr:sp macro="" textlink="">
      <xdr:nvSpPr>
        <xdr:cNvPr id="83" name="テキスト ボックス 82"/>
        <xdr:cNvSpPr txBox="1"/>
      </xdr:nvSpPr>
      <xdr:spPr>
        <a:xfrm>
          <a:off x="2673428" y="537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79756</xdr:rowOff>
    </xdr:from>
    <xdr:to>
      <xdr:col>10</xdr:col>
      <xdr:colOff>165100</xdr:colOff>
      <xdr:row>33</xdr:row>
      <xdr:rowOff>9906</xdr:rowOff>
    </xdr:to>
    <xdr:sp macro="" textlink="">
      <xdr:nvSpPr>
        <xdr:cNvPr id="84" name="楕円 83"/>
        <xdr:cNvSpPr/>
      </xdr:nvSpPr>
      <xdr:spPr>
        <a:xfrm>
          <a:off x="1968500" y="5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26433</xdr:rowOff>
    </xdr:from>
    <xdr:ext cx="469744" cy="259045"/>
    <xdr:sp macro="" textlink="">
      <xdr:nvSpPr>
        <xdr:cNvPr id="85" name="テキスト ボックス 84"/>
        <xdr:cNvSpPr txBox="1"/>
      </xdr:nvSpPr>
      <xdr:spPr>
        <a:xfrm>
          <a:off x="1784428" y="53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85699</xdr:rowOff>
    </xdr:from>
    <xdr:to>
      <xdr:col>6</xdr:col>
      <xdr:colOff>38100</xdr:colOff>
      <xdr:row>32</xdr:row>
      <xdr:rowOff>15849</xdr:rowOff>
    </xdr:to>
    <xdr:sp macro="" textlink="">
      <xdr:nvSpPr>
        <xdr:cNvPr id="86" name="楕円 85"/>
        <xdr:cNvSpPr/>
      </xdr:nvSpPr>
      <xdr:spPr>
        <a:xfrm>
          <a:off x="1079500" y="540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32376</xdr:rowOff>
    </xdr:from>
    <xdr:ext cx="469744" cy="259045"/>
    <xdr:sp macro="" textlink="">
      <xdr:nvSpPr>
        <xdr:cNvPr id="87" name="テキスト ボックス 86"/>
        <xdr:cNvSpPr txBox="1"/>
      </xdr:nvSpPr>
      <xdr:spPr>
        <a:xfrm>
          <a:off x="895428" y="517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95847</xdr:rowOff>
    </xdr:from>
    <xdr:to>
      <xdr:col>24</xdr:col>
      <xdr:colOff>63500</xdr:colOff>
      <xdr:row>54</xdr:row>
      <xdr:rowOff>92056</xdr:rowOff>
    </xdr:to>
    <xdr:cxnSp macro="">
      <xdr:nvCxnSpPr>
        <xdr:cNvPr id="117" name="直線コネクタ 116"/>
        <xdr:cNvCxnSpPr/>
      </xdr:nvCxnSpPr>
      <xdr:spPr>
        <a:xfrm flipV="1">
          <a:off x="3797300" y="9011247"/>
          <a:ext cx="838200" cy="33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92056</xdr:rowOff>
    </xdr:from>
    <xdr:to>
      <xdr:col>19</xdr:col>
      <xdr:colOff>177800</xdr:colOff>
      <xdr:row>55</xdr:row>
      <xdr:rowOff>157797</xdr:rowOff>
    </xdr:to>
    <xdr:cxnSp macro="">
      <xdr:nvCxnSpPr>
        <xdr:cNvPr id="120" name="直線コネクタ 119"/>
        <xdr:cNvCxnSpPr/>
      </xdr:nvCxnSpPr>
      <xdr:spPr>
        <a:xfrm flipV="1">
          <a:off x="2908300" y="9350356"/>
          <a:ext cx="889000" cy="23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85427</xdr:rowOff>
    </xdr:from>
    <xdr:to>
      <xdr:col>15</xdr:col>
      <xdr:colOff>50800</xdr:colOff>
      <xdr:row>55</xdr:row>
      <xdr:rowOff>157797</xdr:rowOff>
    </xdr:to>
    <xdr:cxnSp macro="">
      <xdr:nvCxnSpPr>
        <xdr:cNvPr id="123" name="直線コネクタ 122"/>
        <xdr:cNvCxnSpPr/>
      </xdr:nvCxnSpPr>
      <xdr:spPr>
        <a:xfrm>
          <a:off x="2019300" y="9515177"/>
          <a:ext cx="889000" cy="7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54506</xdr:rowOff>
    </xdr:from>
    <xdr:ext cx="534377" cy="259045"/>
    <xdr:sp macro="" textlink="">
      <xdr:nvSpPr>
        <xdr:cNvPr id="125" name="テキスト ボックス 124"/>
        <xdr:cNvSpPr txBox="1"/>
      </xdr:nvSpPr>
      <xdr:spPr>
        <a:xfrm>
          <a:off x="2641111" y="96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170618</xdr:rowOff>
    </xdr:from>
    <xdr:to>
      <xdr:col>10</xdr:col>
      <xdr:colOff>114300</xdr:colOff>
      <xdr:row>55</xdr:row>
      <xdr:rowOff>85427</xdr:rowOff>
    </xdr:to>
    <xdr:cxnSp macro="">
      <xdr:nvCxnSpPr>
        <xdr:cNvPr id="126" name="直線コネクタ 125"/>
        <xdr:cNvCxnSpPr/>
      </xdr:nvCxnSpPr>
      <xdr:spPr>
        <a:xfrm>
          <a:off x="1130300" y="9428918"/>
          <a:ext cx="889000" cy="8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73937</xdr:rowOff>
    </xdr:from>
    <xdr:ext cx="534377" cy="259045"/>
    <xdr:sp macro="" textlink="">
      <xdr:nvSpPr>
        <xdr:cNvPr id="128" name="テキスト ボックス 127"/>
        <xdr:cNvSpPr txBox="1"/>
      </xdr:nvSpPr>
      <xdr:spPr>
        <a:xfrm>
          <a:off x="1752111" y="96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150861</xdr:rowOff>
    </xdr:from>
    <xdr:ext cx="534377" cy="259045"/>
    <xdr:sp macro="" textlink="">
      <xdr:nvSpPr>
        <xdr:cNvPr id="130" name="テキスト ボックス 129"/>
        <xdr:cNvSpPr txBox="1"/>
      </xdr:nvSpPr>
      <xdr:spPr>
        <a:xfrm>
          <a:off x="863111" y="95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45047</xdr:rowOff>
    </xdr:from>
    <xdr:to>
      <xdr:col>24</xdr:col>
      <xdr:colOff>114300</xdr:colOff>
      <xdr:row>52</xdr:row>
      <xdr:rowOff>146647</xdr:rowOff>
    </xdr:to>
    <xdr:sp macro="" textlink="">
      <xdr:nvSpPr>
        <xdr:cNvPr id="136" name="楕円 135"/>
        <xdr:cNvSpPr/>
      </xdr:nvSpPr>
      <xdr:spPr>
        <a:xfrm>
          <a:off x="4584700" y="89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67924</xdr:rowOff>
    </xdr:from>
    <xdr:ext cx="534377" cy="259045"/>
    <xdr:sp macro="" textlink="">
      <xdr:nvSpPr>
        <xdr:cNvPr id="137" name="総務費該当値テキスト"/>
        <xdr:cNvSpPr txBox="1"/>
      </xdr:nvSpPr>
      <xdr:spPr>
        <a:xfrm>
          <a:off x="4686300" y="881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41256</xdr:rowOff>
    </xdr:from>
    <xdr:to>
      <xdr:col>20</xdr:col>
      <xdr:colOff>38100</xdr:colOff>
      <xdr:row>54</xdr:row>
      <xdr:rowOff>142856</xdr:rowOff>
    </xdr:to>
    <xdr:sp macro="" textlink="">
      <xdr:nvSpPr>
        <xdr:cNvPr id="138" name="楕円 137"/>
        <xdr:cNvSpPr/>
      </xdr:nvSpPr>
      <xdr:spPr>
        <a:xfrm>
          <a:off x="3746500" y="92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159383</xdr:rowOff>
    </xdr:from>
    <xdr:ext cx="534377" cy="259045"/>
    <xdr:sp macro="" textlink="">
      <xdr:nvSpPr>
        <xdr:cNvPr id="139" name="テキスト ボックス 138"/>
        <xdr:cNvSpPr txBox="1"/>
      </xdr:nvSpPr>
      <xdr:spPr>
        <a:xfrm>
          <a:off x="3530111" y="90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106997</xdr:rowOff>
    </xdr:from>
    <xdr:to>
      <xdr:col>15</xdr:col>
      <xdr:colOff>101600</xdr:colOff>
      <xdr:row>56</xdr:row>
      <xdr:rowOff>37147</xdr:rowOff>
    </xdr:to>
    <xdr:sp macro="" textlink="">
      <xdr:nvSpPr>
        <xdr:cNvPr id="140" name="楕円 139"/>
        <xdr:cNvSpPr/>
      </xdr:nvSpPr>
      <xdr:spPr>
        <a:xfrm>
          <a:off x="2857500" y="95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53674</xdr:rowOff>
    </xdr:from>
    <xdr:ext cx="534377" cy="259045"/>
    <xdr:sp macro="" textlink="">
      <xdr:nvSpPr>
        <xdr:cNvPr id="141" name="テキスト ボックス 140"/>
        <xdr:cNvSpPr txBox="1"/>
      </xdr:nvSpPr>
      <xdr:spPr>
        <a:xfrm>
          <a:off x="2641111" y="931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34627</xdr:rowOff>
    </xdr:from>
    <xdr:to>
      <xdr:col>10</xdr:col>
      <xdr:colOff>165100</xdr:colOff>
      <xdr:row>55</xdr:row>
      <xdr:rowOff>136227</xdr:rowOff>
    </xdr:to>
    <xdr:sp macro="" textlink="">
      <xdr:nvSpPr>
        <xdr:cNvPr id="142" name="楕円 141"/>
        <xdr:cNvSpPr/>
      </xdr:nvSpPr>
      <xdr:spPr>
        <a:xfrm>
          <a:off x="1968500" y="94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152754</xdr:rowOff>
    </xdr:from>
    <xdr:ext cx="534377" cy="259045"/>
    <xdr:sp macro="" textlink="">
      <xdr:nvSpPr>
        <xdr:cNvPr id="143" name="テキスト ボックス 142"/>
        <xdr:cNvSpPr txBox="1"/>
      </xdr:nvSpPr>
      <xdr:spPr>
        <a:xfrm>
          <a:off x="1752111" y="923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119818</xdr:rowOff>
    </xdr:from>
    <xdr:to>
      <xdr:col>6</xdr:col>
      <xdr:colOff>38100</xdr:colOff>
      <xdr:row>55</xdr:row>
      <xdr:rowOff>49968</xdr:rowOff>
    </xdr:to>
    <xdr:sp macro="" textlink="">
      <xdr:nvSpPr>
        <xdr:cNvPr id="144" name="楕円 143"/>
        <xdr:cNvSpPr/>
      </xdr:nvSpPr>
      <xdr:spPr>
        <a:xfrm>
          <a:off x="1079500" y="93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66495</xdr:rowOff>
    </xdr:from>
    <xdr:ext cx="534377" cy="259045"/>
    <xdr:sp macro="" textlink="">
      <xdr:nvSpPr>
        <xdr:cNvPr id="145" name="テキスト ボックス 144"/>
        <xdr:cNvSpPr txBox="1"/>
      </xdr:nvSpPr>
      <xdr:spPr>
        <a:xfrm>
          <a:off x="863111" y="915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68932</xdr:rowOff>
    </xdr:from>
    <xdr:to>
      <xdr:col>24</xdr:col>
      <xdr:colOff>63500</xdr:colOff>
      <xdr:row>75</xdr:row>
      <xdr:rowOff>158685</xdr:rowOff>
    </xdr:to>
    <xdr:cxnSp macro="">
      <xdr:nvCxnSpPr>
        <xdr:cNvPr id="177" name="直線コネクタ 176"/>
        <xdr:cNvCxnSpPr/>
      </xdr:nvCxnSpPr>
      <xdr:spPr>
        <a:xfrm flipV="1">
          <a:off x="3797300" y="12927682"/>
          <a:ext cx="838200" cy="8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158685</xdr:rowOff>
    </xdr:from>
    <xdr:to>
      <xdr:col>19</xdr:col>
      <xdr:colOff>177800</xdr:colOff>
      <xdr:row>76</xdr:row>
      <xdr:rowOff>51079</xdr:rowOff>
    </xdr:to>
    <xdr:cxnSp macro="">
      <xdr:nvCxnSpPr>
        <xdr:cNvPr id="180" name="直線コネクタ 179"/>
        <xdr:cNvCxnSpPr/>
      </xdr:nvCxnSpPr>
      <xdr:spPr>
        <a:xfrm flipV="1">
          <a:off x="2908300" y="13017435"/>
          <a:ext cx="889000" cy="6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51079</xdr:rowOff>
    </xdr:from>
    <xdr:to>
      <xdr:col>15</xdr:col>
      <xdr:colOff>50800</xdr:colOff>
      <xdr:row>76</xdr:row>
      <xdr:rowOff>63043</xdr:rowOff>
    </xdr:to>
    <xdr:cxnSp macro="">
      <xdr:nvCxnSpPr>
        <xdr:cNvPr id="183" name="直線コネクタ 182"/>
        <xdr:cNvCxnSpPr/>
      </xdr:nvCxnSpPr>
      <xdr:spPr>
        <a:xfrm flipV="1">
          <a:off x="2019300" y="13081279"/>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63043</xdr:rowOff>
    </xdr:from>
    <xdr:to>
      <xdr:col>10</xdr:col>
      <xdr:colOff>114300</xdr:colOff>
      <xdr:row>76</xdr:row>
      <xdr:rowOff>67343</xdr:rowOff>
    </xdr:to>
    <xdr:cxnSp macro="">
      <xdr:nvCxnSpPr>
        <xdr:cNvPr id="186" name="直線コネクタ 185"/>
        <xdr:cNvCxnSpPr/>
      </xdr:nvCxnSpPr>
      <xdr:spPr>
        <a:xfrm flipV="1">
          <a:off x="1130300" y="13093243"/>
          <a:ext cx="889000" cy="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18132</xdr:rowOff>
    </xdr:from>
    <xdr:to>
      <xdr:col>24</xdr:col>
      <xdr:colOff>114300</xdr:colOff>
      <xdr:row>75</xdr:row>
      <xdr:rowOff>119732</xdr:rowOff>
    </xdr:to>
    <xdr:sp macro="" textlink="">
      <xdr:nvSpPr>
        <xdr:cNvPr id="196" name="楕円 195"/>
        <xdr:cNvSpPr/>
      </xdr:nvSpPr>
      <xdr:spPr>
        <a:xfrm>
          <a:off x="4584700" y="128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41009</xdr:rowOff>
    </xdr:from>
    <xdr:ext cx="599010" cy="259045"/>
    <xdr:sp macro="" textlink="">
      <xdr:nvSpPr>
        <xdr:cNvPr id="197" name="民生費該当値テキスト"/>
        <xdr:cNvSpPr txBox="1"/>
      </xdr:nvSpPr>
      <xdr:spPr>
        <a:xfrm>
          <a:off x="4686300" y="1272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107885</xdr:rowOff>
    </xdr:from>
    <xdr:to>
      <xdr:col>20</xdr:col>
      <xdr:colOff>38100</xdr:colOff>
      <xdr:row>76</xdr:row>
      <xdr:rowOff>38035</xdr:rowOff>
    </xdr:to>
    <xdr:sp macro="" textlink="">
      <xdr:nvSpPr>
        <xdr:cNvPr id="198" name="楕円 197"/>
        <xdr:cNvSpPr/>
      </xdr:nvSpPr>
      <xdr:spPr>
        <a:xfrm>
          <a:off x="3746500" y="1296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54562</xdr:rowOff>
    </xdr:from>
    <xdr:ext cx="599010" cy="259045"/>
    <xdr:sp macro="" textlink="">
      <xdr:nvSpPr>
        <xdr:cNvPr id="199" name="テキスト ボックス 198"/>
        <xdr:cNvSpPr txBox="1"/>
      </xdr:nvSpPr>
      <xdr:spPr>
        <a:xfrm>
          <a:off x="3497795" y="1274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279</xdr:rowOff>
    </xdr:from>
    <xdr:to>
      <xdr:col>15</xdr:col>
      <xdr:colOff>101600</xdr:colOff>
      <xdr:row>76</xdr:row>
      <xdr:rowOff>101879</xdr:rowOff>
    </xdr:to>
    <xdr:sp macro="" textlink="">
      <xdr:nvSpPr>
        <xdr:cNvPr id="200" name="楕円 199"/>
        <xdr:cNvSpPr/>
      </xdr:nvSpPr>
      <xdr:spPr>
        <a:xfrm>
          <a:off x="2857500" y="130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93006</xdr:rowOff>
    </xdr:from>
    <xdr:ext cx="599010" cy="259045"/>
    <xdr:sp macro="" textlink="">
      <xdr:nvSpPr>
        <xdr:cNvPr id="201" name="テキスト ボックス 200"/>
        <xdr:cNvSpPr txBox="1"/>
      </xdr:nvSpPr>
      <xdr:spPr>
        <a:xfrm>
          <a:off x="2608795" y="1312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12243</xdr:rowOff>
    </xdr:from>
    <xdr:to>
      <xdr:col>10</xdr:col>
      <xdr:colOff>165100</xdr:colOff>
      <xdr:row>76</xdr:row>
      <xdr:rowOff>113843</xdr:rowOff>
    </xdr:to>
    <xdr:sp macro="" textlink="">
      <xdr:nvSpPr>
        <xdr:cNvPr id="202" name="楕円 201"/>
        <xdr:cNvSpPr/>
      </xdr:nvSpPr>
      <xdr:spPr>
        <a:xfrm>
          <a:off x="1968500" y="130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104970</xdr:rowOff>
    </xdr:from>
    <xdr:ext cx="599010" cy="259045"/>
    <xdr:sp macro="" textlink="">
      <xdr:nvSpPr>
        <xdr:cNvPr id="203" name="テキスト ボックス 202"/>
        <xdr:cNvSpPr txBox="1"/>
      </xdr:nvSpPr>
      <xdr:spPr>
        <a:xfrm>
          <a:off x="1719795" y="1313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16543</xdr:rowOff>
    </xdr:from>
    <xdr:to>
      <xdr:col>6</xdr:col>
      <xdr:colOff>38100</xdr:colOff>
      <xdr:row>76</xdr:row>
      <xdr:rowOff>118143</xdr:rowOff>
    </xdr:to>
    <xdr:sp macro="" textlink="">
      <xdr:nvSpPr>
        <xdr:cNvPr id="204" name="楕円 203"/>
        <xdr:cNvSpPr/>
      </xdr:nvSpPr>
      <xdr:spPr>
        <a:xfrm>
          <a:off x="1079500" y="1304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109270</xdr:rowOff>
    </xdr:from>
    <xdr:ext cx="599010" cy="259045"/>
    <xdr:sp macro="" textlink="">
      <xdr:nvSpPr>
        <xdr:cNvPr id="205" name="テキスト ボックス 204"/>
        <xdr:cNvSpPr txBox="1"/>
      </xdr:nvSpPr>
      <xdr:spPr>
        <a:xfrm>
          <a:off x="830795" y="1313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88102</xdr:rowOff>
    </xdr:from>
    <xdr:to>
      <xdr:col>24</xdr:col>
      <xdr:colOff>63500</xdr:colOff>
      <xdr:row>97</xdr:row>
      <xdr:rowOff>127209</xdr:rowOff>
    </xdr:to>
    <xdr:cxnSp macro="">
      <xdr:nvCxnSpPr>
        <xdr:cNvPr id="237" name="直線コネクタ 236"/>
        <xdr:cNvCxnSpPr/>
      </xdr:nvCxnSpPr>
      <xdr:spPr>
        <a:xfrm flipV="1">
          <a:off x="3797300" y="16718752"/>
          <a:ext cx="838200" cy="3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127209</xdr:rowOff>
    </xdr:from>
    <xdr:to>
      <xdr:col>19</xdr:col>
      <xdr:colOff>177800</xdr:colOff>
      <xdr:row>97</xdr:row>
      <xdr:rowOff>127780</xdr:rowOff>
    </xdr:to>
    <xdr:cxnSp macro="">
      <xdr:nvCxnSpPr>
        <xdr:cNvPr id="240" name="直線コネクタ 239"/>
        <xdr:cNvCxnSpPr/>
      </xdr:nvCxnSpPr>
      <xdr:spPr>
        <a:xfrm flipV="1">
          <a:off x="2908300" y="1675785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127780</xdr:rowOff>
    </xdr:from>
    <xdr:to>
      <xdr:col>15</xdr:col>
      <xdr:colOff>50800</xdr:colOff>
      <xdr:row>97</xdr:row>
      <xdr:rowOff>137185</xdr:rowOff>
    </xdr:to>
    <xdr:cxnSp macro="">
      <xdr:nvCxnSpPr>
        <xdr:cNvPr id="243" name="直線コネクタ 242"/>
        <xdr:cNvCxnSpPr/>
      </xdr:nvCxnSpPr>
      <xdr:spPr>
        <a:xfrm flipV="1">
          <a:off x="2019300" y="16758430"/>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132238</xdr:rowOff>
    </xdr:from>
    <xdr:to>
      <xdr:col>10</xdr:col>
      <xdr:colOff>114300</xdr:colOff>
      <xdr:row>97</xdr:row>
      <xdr:rowOff>137185</xdr:rowOff>
    </xdr:to>
    <xdr:cxnSp macro="">
      <xdr:nvCxnSpPr>
        <xdr:cNvPr id="246" name="直線コネクタ 245"/>
        <xdr:cNvCxnSpPr/>
      </xdr:nvCxnSpPr>
      <xdr:spPr>
        <a:xfrm>
          <a:off x="1130300" y="16762888"/>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37302</xdr:rowOff>
    </xdr:from>
    <xdr:to>
      <xdr:col>24</xdr:col>
      <xdr:colOff>114300</xdr:colOff>
      <xdr:row>97</xdr:row>
      <xdr:rowOff>138902</xdr:rowOff>
    </xdr:to>
    <xdr:sp macro="" textlink="">
      <xdr:nvSpPr>
        <xdr:cNvPr id="256" name="楕円 255"/>
        <xdr:cNvSpPr/>
      </xdr:nvSpPr>
      <xdr:spPr>
        <a:xfrm>
          <a:off x="4584700" y="1666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60179</xdr:rowOff>
    </xdr:from>
    <xdr:ext cx="534377" cy="259045"/>
    <xdr:sp macro="" textlink="">
      <xdr:nvSpPr>
        <xdr:cNvPr id="257" name="衛生費該当値テキスト"/>
        <xdr:cNvSpPr txBox="1"/>
      </xdr:nvSpPr>
      <xdr:spPr>
        <a:xfrm>
          <a:off x="4686300" y="1651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76409</xdr:rowOff>
    </xdr:from>
    <xdr:to>
      <xdr:col>20</xdr:col>
      <xdr:colOff>38100</xdr:colOff>
      <xdr:row>98</xdr:row>
      <xdr:rowOff>6559</xdr:rowOff>
    </xdr:to>
    <xdr:sp macro="" textlink="">
      <xdr:nvSpPr>
        <xdr:cNvPr id="258" name="楕円 257"/>
        <xdr:cNvSpPr/>
      </xdr:nvSpPr>
      <xdr:spPr>
        <a:xfrm>
          <a:off x="3746500" y="1670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23086</xdr:rowOff>
    </xdr:from>
    <xdr:ext cx="534377" cy="259045"/>
    <xdr:sp macro="" textlink="">
      <xdr:nvSpPr>
        <xdr:cNvPr id="259" name="テキスト ボックス 258"/>
        <xdr:cNvSpPr txBox="1"/>
      </xdr:nvSpPr>
      <xdr:spPr>
        <a:xfrm>
          <a:off x="3530111" y="164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76980</xdr:rowOff>
    </xdr:from>
    <xdr:to>
      <xdr:col>15</xdr:col>
      <xdr:colOff>101600</xdr:colOff>
      <xdr:row>98</xdr:row>
      <xdr:rowOff>7130</xdr:rowOff>
    </xdr:to>
    <xdr:sp macro="" textlink="">
      <xdr:nvSpPr>
        <xdr:cNvPr id="260" name="楕円 259"/>
        <xdr:cNvSpPr/>
      </xdr:nvSpPr>
      <xdr:spPr>
        <a:xfrm>
          <a:off x="2857500" y="1670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23657</xdr:rowOff>
    </xdr:from>
    <xdr:ext cx="534377" cy="259045"/>
    <xdr:sp macro="" textlink="">
      <xdr:nvSpPr>
        <xdr:cNvPr id="261" name="テキスト ボックス 260"/>
        <xdr:cNvSpPr txBox="1"/>
      </xdr:nvSpPr>
      <xdr:spPr>
        <a:xfrm>
          <a:off x="2641111" y="1648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86385</xdr:rowOff>
    </xdr:from>
    <xdr:to>
      <xdr:col>10</xdr:col>
      <xdr:colOff>165100</xdr:colOff>
      <xdr:row>98</xdr:row>
      <xdr:rowOff>16535</xdr:rowOff>
    </xdr:to>
    <xdr:sp macro="" textlink="">
      <xdr:nvSpPr>
        <xdr:cNvPr id="262" name="楕円 261"/>
        <xdr:cNvSpPr/>
      </xdr:nvSpPr>
      <xdr:spPr>
        <a:xfrm>
          <a:off x="1968500" y="1671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33062</xdr:rowOff>
    </xdr:from>
    <xdr:ext cx="534377" cy="259045"/>
    <xdr:sp macro="" textlink="">
      <xdr:nvSpPr>
        <xdr:cNvPr id="263" name="テキスト ボックス 262"/>
        <xdr:cNvSpPr txBox="1"/>
      </xdr:nvSpPr>
      <xdr:spPr>
        <a:xfrm>
          <a:off x="1752111" y="1649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81438</xdr:rowOff>
    </xdr:from>
    <xdr:to>
      <xdr:col>6</xdr:col>
      <xdr:colOff>38100</xdr:colOff>
      <xdr:row>98</xdr:row>
      <xdr:rowOff>11588</xdr:rowOff>
    </xdr:to>
    <xdr:sp macro="" textlink="">
      <xdr:nvSpPr>
        <xdr:cNvPr id="264" name="楕円 263"/>
        <xdr:cNvSpPr/>
      </xdr:nvSpPr>
      <xdr:spPr>
        <a:xfrm>
          <a:off x="1079500" y="1671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28115</xdr:rowOff>
    </xdr:from>
    <xdr:ext cx="534377" cy="259045"/>
    <xdr:sp macro="" textlink="">
      <xdr:nvSpPr>
        <xdr:cNvPr id="265" name="テキスト ボックス 264"/>
        <xdr:cNvSpPr txBox="1"/>
      </xdr:nvSpPr>
      <xdr:spPr>
        <a:xfrm>
          <a:off x="863111" y="1648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102362</xdr:rowOff>
    </xdr:from>
    <xdr:to>
      <xdr:col>55</xdr:col>
      <xdr:colOff>0</xdr:colOff>
      <xdr:row>34</xdr:row>
      <xdr:rowOff>103886</xdr:rowOff>
    </xdr:to>
    <xdr:cxnSp macro="">
      <xdr:nvCxnSpPr>
        <xdr:cNvPr id="294" name="直線コネクタ 293"/>
        <xdr:cNvCxnSpPr/>
      </xdr:nvCxnSpPr>
      <xdr:spPr>
        <a:xfrm flipV="1">
          <a:off x="9639300" y="593166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103886</xdr:rowOff>
    </xdr:from>
    <xdr:to>
      <xdr:col>50</xdr:col>
      <xdr:colOff>114300</xdr:colOff>
      <xdr:row>34</xdr:row>
      <xdr:rowOff>114173</xdr:rowOff>
    </xdr:to>
    <xdr:cxnSp macro="">
      <xdr:nvCxnSpPr>
        <xdr:cNvPr id="297" name="直線コネクタ 296"/>
        <xdr:cNvCxnSpPr/>
      </xdr:nvCxnSpPr>
      <xdr:spPr>
        <a:xfrm flipV="1">
          <a:off x="8750300" y="593318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114173</xdr:rowOff>
    </xdr:from>
    <xdr:to>
      <xdr:col>45</xdr:col>
      <xdr:colOff>177800</xdr:colOff>
      <xdr:row>34</xdr:row>
      <xdr:rowOff>127508</xdr:rowOff>
    </xdr:to>
    <xdr:cxnSp macro="">
      <xdr:nvCxnSpPr>
        <xdr:cNvPr id="300" name="直線コネクタ 299"/>
        <xdr:cNvCxnSpPr/>
      </xdr:nvCxnSpPr>
      <xdr:spPr>
        <a:xfrm flipV="1">
          <a:off x="7861300" y="594347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2" name="テキスト ボックス 301"/>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112649</xdr:rowOff>
    </xdr:from>
    <xdr:to>
      <xdr:col>41</xdr:col>
      <xdr:colOff>50800</xdr:colOff>
      <xdr:row>34</xdr:row>
      <xdr:rowOff>127508</xdr:rowOff>
    </xdr:to>
    <xdr:cxnSp macro="">
      <xdr:nvCxnSpPr>
        <xdr:cNvPr id="303" name="直線コネクタ 302"/>
        <xdr:cNvCxnSpPr/>
      </xdr:nvCxnSpPr>
      <xdr:spPr>
        <a:xfrm>
          <a:off x="6972300" y="5941949"/>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5" name="テキスト ボックス 304"/>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7" name="テキスト ボックス 306"/>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51562</xdr:rowOff>
    </xdr:from>
    <xdr:to>
      <xdr:col>55</xdr:col>
      <xdr:colOff>50800</xdr:colOff>
      <xdr:row>34</xdr:row>
      <xdr:rowOff>153162</xdr:rowOff>
    </xdr:to>
    <xdr:sp macro="" textlink="">
      <xdr:nvSpPr>
        <xdr:cNvPr id="313" name="楕円 312"/>
        <xdr:cNvSpPr/>
      </xdr:nvSpPr>
      <xdr:spPr>
        <a:xfrm>
          <a:off x="10426700" y="58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74439</xdr:rowOff>
    </xdr:from>
    <xdr:ext cx="469744" cy="259045"/>
    <xdr:sp macro="" textlink="">
      <xdr:nvSpPr>
        <xdr:cNvPr id="314" name="労働費該当値テキスト"/>
        <xdr:cNvSpPr txBox="1"/>
      </xdr:nvSpPr>
      <xdr:spPr>
        <a:xfrm>
          <a:off x="10528300"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53086</xdr:rowOff>
    </xdr:from>
    <xdr:to>
      <xdr:col>50</xdr:col>
      <xdr:colOff>165100</xdr:colOff>
      <xdr:row>34</xdr:row>
      <xdr:rowOff>154686</xdr:rowOff>
    </xdr:to>
    <xdr:sp macro="" textlink="">
      <xdr:nvSpPr>
        <xdr:cNvPr id="315" name="楕円 314"/>
        <xdr:cNvSpPr/>
      </xdr:nvSpPr>
      <xdr:spPr>
        <a:xfrm>
          <a:off x="9588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171213</xdr:rowOff>
    </xdr:from>
    <xdr:ext cx="469744" cy="259045"/>
    <xdr:sp macro="" textlink="">
      <xdr:nvSpPr>
        <xdr:cNvPr id="316" name="テキスト ボックス 315"/>
        <xdr:cNvSpPr txBox="1"/>
      </xdr:nvSpPr>
      <xdr:spPr>
        <a:xfrm>
          <a:off x="9404428" y="565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63373</xdr:rowOff>
    </xdr:from>
    <xdr:to>
      <xdr:col>46</xdr:col>
      <xdr:colOff>38100</xdr:colOff>
      <xdr:row>34</xdr:row>
      <xdr:rowOff>164973</xdr:rowOff>
    </xdr:to>
    <xdr:sp macro="" textlink="">
      <xdr:nvSpPr>
        <xdr:cNvPr id="317" name="楕円 316"/>
        <xdr:cNvSpPr/>
      </xdr:nvSpPr>
      <xdr:spPr>
        <a:xfrm>
          <a:off x="8699500" y="58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10050</xdr:rowOff>
    </xdr:from>
    <xdr:ext cx="469744" cy="259045"/>
    <xdr:sp macro="" textlink="">
      <xdr:nvSpPr>
        <xdr:cNvPr id="318" name="テキスト ボックス 317"/>
        <xdr:cNvSpPr txBox="1"/>
      </xdr:nvSpPr>
      <xdr:spPr>
        <a:xfrm>
          <a:off x="8515428" y="566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76708</xdr:rowOff>
    </xdr:from>
    <xdr:to>
      <xdr:col>41</xdr:col>
      <xdr:colOff>101600</xdr:colOff>
      <xdr:row>35</xdr:row>
      <xdr:rowOff>6858</xdr:rowOff>
    </xdr:to>
    <xdr:sp macro="" textlink="">
      <xdr:nvSpPr>
        <xdr:cNvPr id="319" name="楕円 318"/>
        <xdr:cNvSpPr/>
      </xdr:nvSpPr>
      <xdr:spPr>
        <a:xfrm>
          <a:off x="7810500" y="59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23385</xdr:rowOff>
    </xdr:from>
    <xdr:ext cx="469744" cy="259045"/>
    <xdr:sp macro="" textlink="">
      <xdr:nvSpPr>
        <xdr:cNvPr id="320" name="テキスト ボックス 319"/>
        <xdr:cNvSpPr txBox="1"/>
      </xdr:nvSpPr>
      <xdr:spPr>
        <a:xfrm>
          <a:off x="7626428" y="568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61849</xdr:rowOff>
    </xdr:from>
    <xdr:to>
      <xdr:col>36</xdr:col>
      <xdr:colOff>165100</xdr:colOff>
      <xdr:row>34</xdr:row>
      <xdr:rowOff>163449</xdr:rowOff>
    </xdr:to>
    <xdr:sp macro="" textlink="">
      <xdr:nvSpPr>
        <xdr:cNvPr id="321" name="楕円 320"/>
        <xdr:cNvSpPr/>
      </xdr:nvSpPr>
      <xdr:spPr>
        <a:xfrm>
          <a:off x="6921500" y="58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8526</xdr:rowOff>
    </xdr:from>
    <xdr:ext cx="469744" cy="259045"/>
    <xdr:sp macro="" textlink="">
      <xdr:nvSpPr>
        <xdr:cNvPr id="322" name="テキスト ボックス 321"/>
        <xdr:cNvSpPr txBox="1"/>
      </xdr:nvSpPr>
      <xdr:spPr>
        <a:xfrm>
          <a:off x="6737428" y="566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91560</xdr:rowOff>
    </xdr:from>
    <xdr:to>
      <xdr:col>55</xdr:col>
      <xdr:colOff>0</xdr:colOff>
      <xdr:row>58</xdr:row>
      <xdr:rowOff>100419</xdr:rowOff>
    </xdr:to>
    <xdr:cxnSp macro="">
      <xdr:nvCxnSpPr>
        <xdr:cNvPr id="351" name="直線コネクタ 350"/>
        <xdr:cNvCxnSpPr/>
      </xdr:nvCxnSpPr>
      <xdr:spPr>
        <a:xfrm flipV="1">
          <a:off x="9639300" y="10035660"/>
          <a:ext cx="8382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2" name="農林水産業費平均値テキスト"/>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55670</xdr:rowOff>
    </xdr:from>
    <xdr:to>
      <xdr:col>50</xdr:col>
      <xdr:colOff>114300</xdr:colOff>
      <xdr:row>58</xdr:row>
      <xdr:rowOff>100419</xdr:rowOff>
    </xdr:to>
    <xdr:cxnSp macro="">
      <xdr:nvCxnSpPr>
        <xdr:cNvPr id="354" name="直線コネクタ 353"/>
        <xdr:cNvCxnSpPr/>
      </xdr:nvCxnSpPr>
      <xdr:spPr>
        <a:xfrm>
          <a:off x="8750300" y="9999770"/>
          <a:ext cx="889000" cy="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30067</xdr:rowOff>
    </xdr:from>
    <xdr:to>
      <xdr:col>45</xdr:col>
      <xdr:colOff>177800</xdr:colOff>
      <xdr:row>58</xdr:row>
      <xdr:rowOff>55670</xdr:rowOff>
    </xdr:to>
    <xdr:cxnSp macro="">
      <xdr:nvCxnSpPr>
        <xdr:cNvPr id="357" name="直線コネクタ 356"/>
        <xdr:cNvCxnSpPr/>
      </xdr:nvCxnSpPr>
      <xdr:spPr>
        <a:xfrm>
          <a:off x="7861300" y="9974167"/>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30067</xdr:rowOff>
    </xdr:from>
    <xdr:to>
      <xdr:col>41</xdr:col>
      <xdr:colOff>50800</xdr:colOff>
      <xdr:row>58</xdr:row>
      <xdr:rowOff>69539</xdr:rowOff>
    </xdr:to>
    <xdr:cxnSp macro="">
      <xdr:nvCxnSpPr>
        <xdr:cNvPr id="360" name="直線コネクタ 359"/>
        <xdr:cNvCxnSpPr/>
      </xdr:nvCxnSpPr>
      <xdr:spPr>
        <a:xfrm flipV="1">
          <a:off x="6972300" y="9974167"/>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2" name="テキスト ボックス 361"/>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139946</xdr:rowOff>
    </xdr:from>
    <xdr:ext cx="469744" cy="259045"/>
    <xdr:sp macro="" textlink="">
      <xdr:nvSpPr>
        <xdr:cNvPr id="364" name="テキスト ボックス 363"/>
        <xdr:cNvSpPr txBox="1"/>
      </xdr:nvSpPr>
      <xdr:spPr>
        <a:xfrm>
          <a:off x="6737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40760</xdr:rowOff>
    </xdr:from>
    <xdr:to>
      <xdr:col>55</xdr:col>
      <xdr:colOff>50800</xdr:colOff>
      <xdr:row>58</xdr:row>
      <xdr:rowOff>142360</xdr:rowOff>
    </xdr:to>
    <xdr:sp macro="" textlink="">
      <xdr:nvSpPr>
        <xdr:cNvPr id="370" name="楕円 369"/>
        <xdr:cNvSpPr/>
      </xdr:nvSpPr>
      <xdr:spPr>
        <a:xfrm>
          <a:off x="10426700" y="99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xdr:rowOff>
    </xdr:from>
    <xdr:ext cx="469744" cy="259045"/>
    <xdr:sp macro="" textlink="">
      <xdr:nvSpPr>
        <xdr:cNvPr id="371" name="農林水産業費該当値テキスト"/>
        <xdr:cNvSpPr txBox="1"/>
      </xdr:nvSpPr>
      <xdr:spPr>
        <a:xfrm>
          <a:off x="10528300" y="977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49619</xdr:rowOff>
    </xdr:from>
    <xdr:to>
      <xdr:col>50</xdr:col>
      <xdr:colOff>165100</xdr:colOff>
      <xdr:row>58</xdr:row>
      <xdr:rowOff>151219</xdr:rowOff>
    </xdr:to>
    <xdr:sp macro="" textlink="">
      <xdr:nvSpPr>
        <xdr:cNvPr id="372" name="楕円 371"/>
        <xdr:cNvSpPr/>
      </xdr:nvSpPr>
      <xdr:spPr>
        <a:xfrm>
          <a:off x="9588500" y="99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167746</xdr:rowOff>
    </xdr:from>
    <xdr:ext cx="469744" cy="259045"/>
    <xdr:sp macro="" textlink="">
      <xdr:nvSpPr>
        <xdr:cNvPr id="373" name="テキスト ボックス 372"/>
        <xdr:cNvSpPr txBox="1"/>
      </xdr:nvSpPr>
      <xdr:spPr>
        <a:xfrm>
          <a:off x="9404428" y="97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4870</xdr:rowOff>
    </xdr:from>
    <xdr:to>
      <xdr:col>46</xdr:col>
      <xdr:colOff>38100</xdr:colOff>
      <xdr:row>58</xdr:row>
      <xdr:rowOff>106470</xdr:rowOff>
    </xdr:to>
    <xdr:sp macro="" textlink="">
      <xdr:nvSpPr>
        <xdr:cNvPr id="374" name="楕円 373"/>
        <xdr:cNvSpPr/>
      </xdr:nvSpPr>
      <xdr:spPr>
        <a:xfrm>
          <a:off x="8699500" y="99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122997</xdr:rowOff>
    </xdr:from>
    <xdr:ext cx="469744" cy="259045"/>
    <xdr:sp macro="" textlink="">
      <xdr:nvSpPr>
        <xdr:cNvPr id="375" name="テキスト ボックス 374"/>
        <xdr:cNvSpPr txBox="1"/>
      </xdr:nvSpPr>
      <xdr:spPr>
        <a:xfrm>
          <a:off x="8515428" y="972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150717</xdr:rowOff>
    </xdr:from>
    <xdr:to>
      <xdr:col>41</xdr:col>
      <xdr:colOff>101600</xdr:colOff>
      <xdr:row>58</xdr:row>
      <xdr:rowOff>80867</xdr:rowOff>
    </xdr:to>
    <xdr:sp macro="" textlink="">
      <xdr:nvSpPr>
        <xdr:cNvPr id="376" name="楕円 375"/>
        <xdr:cNvSpPr/>
      </xdr:nvSpPr>
      <xdr:spPr>
        <a:xfrm>
          <a:off x="7810500" y="99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97394</xdr:rowOff>
    </xdr:from>
    <xdr:ext cx="469744" cy="259045"/>
    <xdr:sp macro="" textlink="">
      <xdr:nvSpPr>
        <xdr:cNvPr id="377" name="テキスト ボックス 376"/>
        <xdr:cNvSpPr txBox="1"/>
      </xdr:nvSpPr>
      <xdr:spPr>
        <a:xfrm>
          <a:off x="7626428" y="969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18739</xdr:rowOff>
    </xdr:from>
    <xdr:to>
      <xdr:col>36</xdr:col>
      <xdr:colOff>165100</xdr:colOff>
      <xdr:row>58</xdr:row>
      <xdr:rowOff>120339</xdr:rowOff>
    </xdr:to>
    <xdr:sp macro="" textlink="">
      <xdr:nvSpPr>
        <xdr:cNvPr id="378" name="楕円 377"/>
        <xdr:cNvSpPr/>
      </xdr:nvSpPr>
      <xdr:spPr>
        <a:xfrm>
          <a:off x="6921500" y="99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136866</xdr:rowOff>
    </xdr:from>
    <xdr:ext cx="469744" cy="259045"/>
    <xdr:sp macro="" textlink="">
      <xdr:nvSpPr>
        <xdr:cNvPr id="379" name="テキスト ボックス 378"/>
        <xdr:cNvSpPr txBox="1"/>
      </xdr:nvSpPr>
      <xdr:spPr>
        <a:xfrm>
          <a:off x="6737428" y="973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20447</xdr:rowOff>
    </xdr:from>
    <xdr:to>
      <xdr:col>55</xdr:col>
      <xdr:colOff>0</xdr:colOff>
      <xdr:row>73</xdr:row>
      <xdr:rowOff>144272</xdr:rowOff>
    </xdr:to>
    <xdr:cxnSp macro="">
      <xdr:nvCxnSpPr>
        <xdr:cNvPr id="408" name="直線コネクタ 407"/>
        <xdr:cNvCxnSpPr/>
      </xdr:nvCxnSpPr>
      <xdr:spPr>
        <a:xfrm flipV="1">
          <a:off x="9639300" y="12193397"/>
          <a:ext cx="838200" cy="46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9" name="商工費平均値テキスト"/>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144272</xdr:rowOff>
    </xdr:from>
    <xdr:to>
      <xdr:col>50</xdr:col>
      <xdr:colOff>114300</xdr:colOff>
      <xdr:row>75</xdr:row>
      <xdr:rowOff>13170</xdr:rowOff>
    </xdr:to>
    <xdr:cxnSp macro="">
      <xdr:nvCxnSpPr>
        <xdr:cNvPr id="411" name="直線コネクタ 410"/>
        <xdr:cNvCxnSpPr/>
      </xdr:nvCxnSpPr>
      <xdr:spPr>
        <a:xfrm flipV="1">
          <a:off x="8750300" y="12660122"/>
          <a:ext cx="889000" cy="2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3" name="テキスト ボックス 412"/>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109944</xdr:rowOff>
    </xdr:from>
    <xdr:to>
      <xdr:col>45</xdr:col>
      <xdr:colOff>177800</xdr:colOff>
      <xdr:row>75</xdr:row>
      <xdr:rowOff>13170</xdr:rowOff>
    </xdr:to>
    <xdr:cxnSp macro="">
      <xdr:nvCxnSpPr>
        <xdr:cNvPr id="414" name="直線コネクタ 413"/>
        <xdr:cNvCxnSpPr/>
      </xdr:nvCxnSpPr>
      <xdr:spPr>
        <a:xfrm>
          <a:off x="7861300" y="12797244"/>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6" name="テキスト ボックス 415"/>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55499</xdr:rowOff>
    </xdr:from>
    <xdr:to>
      <xdr:col>41</xdr:col>
      <xdr:colOff>50800</xdr:colOff>
      <xdr:row>74</xdr:row>
      <xdr:rowOff>109944</xdr:rowOff>
    </xdr:to>
    <xdr:cxnSp macro="">
      <xdr:nvCxnSpPr>
        <xdr:cNvPr id="417" name="直線コネクタ 416"/>
        <xdr:cNvCxnSpPr/>
      </xdr:nvCxnSpPr>
      <xdr:spPr>
        <a:xfrm>
          <a:off x="6972300" y="12571349"/>
          <a:ext cx="889000" cy="22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20274</xdr:rowOff>
    </xdr:from>
    <xdr:ext cx="469744" cy="259045"/>
    <xdr:sp macro="" textlink="">
      <xdr:nvSpPr>
        <xdr:cNvPr id="419" name="テキスト ボックス 418"/>
        <xdr:cNvSpPr txBox="1"/>
      </xdr:nvSpPr>
      <xdr:spPr>
        <a:xfrm>
          <a:off x="7626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21187</xdr:rowOff>
    </xdr:from>
    <xdr:ext cx="469744" cy="259045"/>
    <xdr:sp macro="" textlink="">
      <xdr:nvSpPr>
        <xdr:cNvPr id="421" name="テキスト ボックス 420"/>
        <xdr:cNvSpPr txBox="1"/>
      </xdr:nvSpPr>
      <xdr:spPr>
        <a:xfrm>
          <a:off x="6737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141097</xdr:rowOff>
    </xdr:from>
    <xdr:to>
      <xdr:col>55</xdr:col>
      <xdr:colOff>50800</xdr:colOff>
      <xdr:row>71</xdr:row>
      <xdr:rowOff>71247</xdr:rowOff>
    </xdr:to>
    <xdr:sp macro="" textlink="">
      <xdr:nvSpPr>
        <xdr:cNvPr id="427" name="楕円 426"/>
        <xdr:cNvSpPr/>
      </xdr:nvSpPr>
      <xdr:spPr>
        <a:xfrm>
          <a:off x="10426700" y="1214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94124</xdr:rowOff>
    </xdr:from>
    <xdr:ext cx="534377" cy="259045"/>
    <xdr:sp macro="" textlink="">
      <xdr:nvSpPr>
        <xdr:cNvPr id="428" name="商工費該当値テキスト"/>
        <xdr:cNvSpPr txBox="1"/>
      </xdr:nvSpPr>
      <xdr:spPr>
        <a:xfrm>
          <a:off x="10528300" y="1209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93472</xdr:rowOff>
    </xdr:from>
    <xdr:to>
      <xdr:col>50</xdr:col>
      <xdr:colOff>165100</xdr:colOff>
      <xdr:row>74</xdr:row>
      <xdr:rowOff>23622</xdr:rowOff>
    </xdr:to>
    <xdr:sp macro="" textlink="">
      <xdr:nvSpPr>
        <xdr:cNvPr id="429" name="楕円 428"/>
        <xdr:cNvSpPr/>
      </xdr:nvSpPr>
      <xdr:spPr>
        <a:xfrm>
          <a:off x="9588500" y="126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40149</xdr:rowOff>
    </xdr:from>
    <xdr:ext cx="534377" cy="259045"/>
    <xdr:sp macro="" textlink="">
      <xdr:nvSpPr>
        <xdr:cNvPr id="430" name="テキスト ボックス 429"/>
        <xdr:cNvSpPr txBox="1"/>
      </xdr:nvSpPr>
      <xdr:spPr>
        <a:xfrm>
          <a:off x="9372111" y="1238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133820</xdr:rowOff>
    </xdr:from>
    <xdr:to>
      <xdr:col>46</xdr:col>
      <xdr:colOff>38100</xdr:colOff>
      <xdr:row>75</xdr:row>
      <xdr:rowOff>63970</xdr:rowOff>
    </xdr:to>
    <xdr:sp macro="" textlink="">
      <xdr:nvSpPr>
        <xdr:cNvPr id="431" name="楕円 430"/>
        <xdr:cNvSpPr/>
      </xdr:nvSpPr>
      <xdr:spPr>
        <a:xfrm>
          <a:off x="8699500" y="128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80497</xdr:rowOff>
    </xdr:from>
    <xdr:ext cx="534377" cy="259045"/>
    <xdr:sp macro="" textlink="">
      <xdr:nvSpPr>
        <xdr:cNvPr id="432" name="テキスト ボックス 431"/>
        <xdr:cNvSpPr txBox="1"/>
      </xdr:nvSpPr>
      <xdr:spPr>
        <a:xfrm>
          <a:off x="8483111" y="1259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59144</xdr:rowOff>
    </xdr:from>
    <xdr:to>
      <xdr:col>41</xdr:col>
      <xdr:colOff>101600</xdr:colOff>
      <xdr:row>74</xdr:row>
      <xdr:rowOff>160744</xdr:rowOff>
    </xdr:to>
    <xdr:sp macro="" textlink="">
      <xdr:nvSpPr>
        <xdr:cNvPr id="433" name="楕円 432"/>
        <xdr:cNvSpPr/>
      </xdr:nvSpPr>
      <xdr:spPr>
        <a:xfrm>
          <a:off x="7810500" y="127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5821</xdr:rowOff>
    </xdr:from>
    <xdr:ext cx="534377" cy="259045"/>
    <xdr:sp macro="" textlink="">
      <xdr:nvSpPr>
        <xdr:cNvPr id="434" name="テキスト ボックス 433"/>
        <xdr:cNvSpPr txBox="1"/>
      </xdr:nvSpPr>
      <xdr:spPr>
        <a:xfrm>
          <a:off x="7594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4699</xdr:rowOff>
    </xdr:from>
    <xdr:to>
      <xdr:col>36</xdr:col>
      <xdr:colOff>165100</xdr:colOff>
      <xdr:row>73</xdr:row>
      <xdr:rowOff>106299</xdr:rowOff>
    </xdr:to>
    <xdr:sp macro="" textlink="">
      <xdr:nvSpPr>
        <xdr:cNvPr id="435" name="楕円 434"/>
        <xdr:cNvSpPr/>
      </xdr:nvSpPr>
      <xdr:spPr>
        <a:xfrm>
          <a:off x="6921500" y="125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122826</xdr:rowOff>
    </xdr:from>
    <xdr:ext cx="534377" cy="259045"/>
    <xdr:sp macro="" textlink="">
      <xdr:nvSpPr>
        <xdr:cNvPr id="436" name="テキスト ボックス 435"/>
        <xdr:cNvSpPr txBox="1"/>
      </xdr:nvSpPr>
      <xdr:spPr>
        <a:xfrm>
          <a:off x="6705111" y="1229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116703</xdr:rowOff>
    </xdr:from>
    <xdr:to>
      <xdr:col>55</xdr:col>
      <xdr:colOff>0</xdr:colOff>
      <xdr:row>96</xdr:row>
      <xdr:rowOff>129794</xdr:rowOff>
    </xdr:to>
    <xdr:cxnSp macro="">
      <xdr:nvCxnSpPr>
        <xdr:cNvPr id="465" name="直線コネクタ 464"/>
        <xdr:cNvCxnSpPr/>
      </xdr:nvCxnSpPr>
      <xdr:spPr>
        <a:xfrm flipV="1">
          <a:off x="9639300" y="16575903"/>
          <a:ext cx="838200" cy="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66" name="土木費平均値テキスト"/>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129794</xdr:rowOff>
    </xdr:from>
    <xdr:to>
      <xdr:col>50</xdr:col>
      <xdr:colOff>114300</xdr:colOff>
      <xdr:row>97</xdr:row>
      <xdr:rowOff>42111</xdr:rowOff>
    </xdr:to>
    <xdr:cxnSp macro="">
      <xdr:nvCxnSpPr>
        <xdr:cNvPr id="468" name="直線コネクタ 467"/>
        <xdr:cNvCxnSpPr/>
      </xdr:nvCxnSpPr>
      <xdr:spPr>
        <a:xfrm flipV="1">
          <a:off x="8750300" y="16588994"/>
          <a:ext cx="889000" cy="8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42111</xdr:rowOff>
    </xdr:from>
    <xdr:to>
      <xdr:col>45</xdr:col>
      <xdr:colOff>177800</xdr:colOff>
      <xdr:row>97</xdr:row>
      <xdr:rowOff>107871</xdr:rowOff>
    </xdr:to>
    <xdr:cxnSp macro="">
      <xdr:nvCxnSpPr>
        <xdr:cNvPr id="471" name="直線コネクタ 470"/>
        <xdr:cNvCxnSpPr/>
      </xdr:nvCxnSpPr>
      <xdr:spPr>
        <a:xfrm flipV="1">
          <a:off x="7861300" y="16672761"/>
          <a:ext cx="889000" cy="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36525</xdr:rowOff>
    </xdr:from>
    <xdr:to>
      <xdr:col>41</xdr:col>
      <xdr:colOff>50800</xdr:colOff>
      <xdr:row>97</xdr:row>
      <xdr:rowOff>107871</xdr:rowOff>
    </xdr:to>
    <xdr:cxnSp macro="">
      <xdr:nvCxnSpPr>
        <xdr:cNvPr id="474" name="直線コネクタ 473"/>
        <xdr:cNvCxnSpPr/>
      </xdr:nvCxnSpPr>
      <xdr:spPr>
        <a:xfrm>
          <a:off x="6972300" y="16667175"/>
          <a:ext cx="889000" cy="7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115279</xdr:rowOff>
    </xdr:from>
    <xdr:ext cx="534377" cy="259045"/>
    <xdr:sp macro="" textlink="">
      <xdr:nvSpPr>
        <xdr:cNvPr id="478" name="テキスト ボックス 477"/>
        <xdr:cNvSpPr txBox="1"/>
      </xdr:nvSpPr>
      <xdr:spPr>
        <a:xfrm>
          <a:off x="6705111" y="1674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65903</xdr:rowOff>
    </xdr:from>
    <xdr:to>
      <xdr:col>55</xdr:col>
      <xdr:colOff>50800</xdr:colOff>
      <xdr:row>96</xdr:row>
      <xdr:rowOff>167503</xdr:rowOff>
    </xdr:to>
    <xdr:sp macro="" textlink="">
      <xdr:nvSpPr>
        <xdr:cNvPr id="484" name="楕円 483"/>
        <xdr:cNvSpPr/>
      </xdr:nvSpPr>
      <xdr:spPr>
        <a:xfrm>
          <a:off x="10426700" y="1652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88780</xdr:rowOff>
    </xdr:from>
    <xdr:ext cx="534377" cy="259045"/>
    <xdr:sp macro="" textlink="">
      <xdr:nvSpPr>
        <xdr:cNvPr id="485" name="土木費該当値テキスト"/>
        <xdr:cNvSpPr txBox="1"/>
      </xdr:nvSpPr>
      <xdr:spPr>
        <a:xfrm>
          <a:off x="10528300" y="1637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78994</xdr:rowOff>
    </xdr:from>
    <xdr:to>
      <xdr:col>50</xdr:col>
      <xdr:colOff>165100</xdr:colOff>
      <xdr:row>97</xdr:row>
      <xdr:rowOff>9144</xdr:rowOff>
    </xdr:to>
    <xdr:sp macro="" textlink="">
      <xdr:nvSpPr>
        <xdr:cNvPr id="486" name="楕円 485"/>
        <xdr:cNvSpPr/>
      </xdr:nvSpPr>
      <xdr:spPr>
        <a:xfrm>
          <a:off x="9588500" y="165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25671</xdr:rowOff>
    </xdr:from>
    <xdr:ext cx="534377" cy="259045"/>
    <xdr:sp macro="" textlink="">
      <xdr:nvSpPr>
        <xdr:cNvPr id="487" name="テキスト ボックス 486"/>
        <xdr:cNvSpPr txBox="1"/>
      </xdr:nvSpPr>
      <xdr:spPr>
        <a:xfrm>
          <a:off x="9372111" y="163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162761</xdr:rowOff>
    </xdr:from>
    <xdr:to>
      <xdr:col>46</xdr:col>
      <xdr:colOff>38100</xdr:colOff>
      <xdr:row>97</xdr:row>
      <xdr:rowOff>92911</xdr:rowOff>
    </xdr:to>
    <xdr:sp macro="" textlink="">
      <xdr:nvSpPr>
        <xdr:cNvPr id="488" name="楕円 487"/>
        <xdr:cNvSpPr/>
      </xdr:nvSpPr>
      <xdr:spPr>
        <a:xfrm>
          <a:off x="8699500" y="166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109438</xdr:rowOff>
    </xdr:from>
    <xdr:ext cx="534377" cy="259045"/>
    <xdr:sp macro="" textlink="">
      <xdr:nvSpPr>
        <xdr:cNvPr id="489" name="テキスト ボックス 488"/>
        <xdr:cNvSpPr txBox="1"/>
      </xdr:nvSpPr>
      <xdr:spPr>
        <a:xfrm>
          <a:off x="8483111" y="1639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57071</xdr:rowOff>
    </xdr:from>
    <xdr:to>
      <xdr:col>41</xdr:col>
      <xdr:colOff>101600</xdr:colOff>
      <xdr:row>97</xdr:row>
      <xdr:rowOff>158671</xdr:rowOff>
    </xdr:to>
    <xdr:sp macro="" textlink="">
      <xdr:nvSpPr>
        <xdr:cNvPr id="490" name="楕円 489"/>
        <xdr:cNvSpPr/>
      </xdr:nvSpPr>
      <xdr:spPr>
        <a:xfrm>
          <a:off x="7810500" y="166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149798</xdr:rowOff>
    </xdr:from>
    <xdr:ext cx="534377" cy="259045"/>
    <xdr:sp macro="" textlink="">
      <xdr:nvSpPr>
        <xdr:cNvPr id="491" name="テキスト ボックス 490"/>
        <xdr:cNvSpPr txBox="1"/>
      </xdr:nvSpPr>
      <xdr:spPr>
        <a:xfrm>
          <a:off x="7594111" y="1678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157175</xdr:rowOff>
    </xdr:from>
    <xdr:to>
      <xdr:col>36</xdr:col>
      <xdr:colOff>165100</xdr:colOff>
      <xdr:row>97</xdr:row>
      <xdr:rowOff>87325</xdr:rowOff>
    </xdr:to>
    <xdr:sp macro="" textlink="">
      <xdr:nvSpPr>
        <xdr:cNvPr id="492" name="楕円 491"/>
        <xdr:cNvSpPr/>
      </xdr:nvSpPr>
      <xdr:spPr>
        <a:xfrm>
          <a:off x="6921500" y="166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103852</xdr:rowOff>
    </xdr:from>
    <xdr:ext cx="534377" cy="259045"/>
    <xdr:sp macro="" textlink="">
      <xdr:nvSpPr>
        <xdr:cNvPr id="493" name="テキスト ボックス 492"/>
        <xdr:cNvSpPr txBox="1"/>
      </xdr:nvSpPr>
      <xdr:spPr>
        <a:xfrm>
          <a:off x="6705111" y="163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70069</xdr:rowOff>
    </xdr:from>
    <xdr:to>
      <xdr:col>85</xdr:col>
      <xdr:colOff>127000</xdr:colOff>
      <xdr:row>37</xdr:row>
      <xdr:rowOff>57587</xdr:rowOff>
    </xdr:to>
    <xdr:cxnSp macro="">
      <xdr:nvCxnSpPr>
        <xdr:cNvPr id="521" name="直線コネクタ 520"/>
        <xdr:cNvCxnSpPr/>
      </xdr:nvCxnSpPr>
      <xdr:spPr>
        <a:xfrm flipV="1">
          <a:off x="15481300" y="6242269"/>
          <a:ext cx="838200" cy="15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57587</xdr:rowOff>
    </xdr:from>
    <xdr:to>
      <xdr:col>81</xdr:col>
      <xdr:colOff>50800</xdr:colOff>
      <xdr:row>37</xdr:row>
      <xdr:rowOff>136180</xdr:rowOff>
    </xdr:to>
    <xdr:cxnSp macro="">
      <xdr:nvCxnSpPr>
        <xdr:cNvPr id="524" name="直線コネクタ 523"/>
        <xdr:cNvCxnSpPr/>
      </xdr:nvCxnSpPr>
      <xdr:spPr>
        <a:xfrm flipV="1">
          <a:off x="14592300" y="6401237"/>
          <a:ext cx="889000" cy="7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54661</xdr:rowOff>
    </xdr:from>
    <xdr:to>
      <xdr:col>76</xdr:col>
      <xdr:colOff>114300</xdr:colOff>
      <xdr:row>37</xdr:row>
      <xdr:rowOff>136180</xdr:rowOff>
    </xdr:to>
    <xdr:cxnSp macro="">
      <xdr:nvCxnSpPr>
        <xdr:cNvPr id="527" name="直線コネクタ 526"/>
        <xdr:cNvCxnSpPr/>
      </xdr:nvCxnSpPr>
      <xdr:spPr>
        <a:xfrm>
          <a:off x="13703300" y="6398311"/>
          <a:ext cx="889000" cy="8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54661</xdr:rowOff>
    </xdr:from>
    <xdr:to>
      <xdr:col>71</xdr:col>
      <xdr:colOff>177800</xdr:colOff>
      <xdr:row>37</xdr:row>
      <xdr:rowOff>123058</xdr:rowOff>
    </xdr:to>
    <xdr:cxnSp macro="">
      <xdr:nvCxnSpPr>
        <xdr:cNvPr id="530" name="直線コネクタ 529"/>
        <xdr:cNvCxnSpPr/>
      </xdr:nvCxnSpPr>
      <xdr:spPr>
        <a:xfrm flipV="1">
          <a:off x="12814300" y="6398311"/>
          <a:ext cx="889000" cy="6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34" name="テキスト ボックス 533"/>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19269</xdr:rowOff>
    </xdr:from>
    <xdr:to>
      <xdr:col>85</xdr:col>
      <xdr:colOff>177800</xdr:colOff>
      <xdr:row>36</xdr:row>
      <xdr:rowOff>120869</xdr:rowOff>
    </xdr:to>
    <xdr:sp macro="" textlink="">
      <xdr:nvSpPr>
        <xdr:cNvPr id="540" name="楕円 539"/>
        <xdr:cNvSpPr/>
      </xdr:nvSpPr>
      <xdr:spPr>
        <a:xfrm>
          <a:off x="16268700" y="61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42146</xdr:rowOff>
    </xdr:from>
    <xdr:ext cx="534377" cy="259045"/>
    <xdr:sp macro="" textlink="">
      <xdr:nvSpPr>
        <xdr:cNvPr id="541" name="消防費該当値テキスト"/>
        <xdr:cNvSpPr txBox="1"/>
      </xdr:nvSpPr>
      <xdr:spPr>
        <a:xfrm>
          <a:off x="16370300" y="604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6787</xdr:rowOff>
    </xdr:from>
    <xdr:to>
      <xdr:col>81</xdr:col>
      <xdr:colOff>101600</xdr:colOff>
      <xdr:row>37</xdr:row>
      <xdr:rowOff>108387</xdr:rowOff>
    </xdr:to>
    <xdr:sp macro="" textlink="">
      <xdr:nvSpPr>
        <xdr:cNvPr id="542" name="楕円 541"/>
        <xdr:cNvSpPr/>
      </xdr:nvSpPr>
      <xdr:spPr>
        <a:xfrm>
          <a:off x="15430500" y="63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124914</xdr:rowOff>
    </xdr:from>
    <xdr:ext cx="534377" cy="259045"/>
    <xdr:sp macro="" textlink="">
      <xdr:nvSpPr>
        <xdr:cNvPr id="543" name="テキスト ボックス 542"/>
        <xdr:cNvSpPr txBox="1"/>
      </xdr:nvSpPr>
      <xdr:spPr>
        <a:xfrm>
          <a:off x="15214111" y="61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85380</xdr:rowOff>
    </xdr:from>
    <xdr:to>
      <xdr:col>76</xdr:col>
      <xdr:colOff>165100</xdr:colOff>
      <xdr:row>38</xdr:row>
      <xdr:rowOff>15529</xdr:rowOff>
    </xdr:to>
    <xdr:sp macro="" textlink="">
      <xdr:nvSpPr>
        <xdr:cNvPr id="544" name="楕円 543"/>
        <xdr:cNvSpPr/>
      </xdr:nvSpPr>
      <xdr:spPr>
        <a:xfrm>
          <a:off x="14541500" y="64290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6656</xdr:rowOff>
    </xdr:from>
    <xdr:ext cx="534377" cy="259045"/>
    <xdr:sp macro="" textlink="">
      <xdr:nvSpPr>
        <xdr:cNvPr id="545" name="テキスト ボックス 544"/>
        <xdr:cNvSpPr txBox="1"/>
      </xdr:nvSpPr>
      <xdr:spPr>
        <a:xfrm>
          <a:off x="14325111" y="652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3861</xdr:rowOff>
    </xdr:from>
    <xdr:to>
      <xdr:col>72</xdr:col>
      <xdr:colOff>38100</xdr:colOff>
      <xdr:row>37</xdr:row>
      <xdr:rowOff>105461</xdr:rowOff>
    </xdr:to>
    <xdr:sp macro="" textlink="">
      <xdr:nvSpPr>
        <xdr:cNvPr id="546" name="楕円 545"/>
        <xdr:cNvSpPr/>
      </xdr:nvSpPr>
      <xdr:spPr>
        <a:xfrm>
          <a:off x="136525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121988</xdr:rowOff>
    </xdr:from>
    <xdr:ext cx="534377" cy="259045"/>
    <xdr:sp macro="" textlink="">
      <xdr:nvSpPr>
        <xdr:cNvPr id="547" name="テキスト ボックス 546"/>
        <xdr:cNvSpPr txBox="1"/>
      </xdr:nvSpPr>
      <xdr:spPr>
        <a:xfrm>
          <a:off x="13436111" y="61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72258</xdr:rowOff>
    </xdr:from>
    <xdr:to>
      <xdr:col>67</xdr:col>
      <xdr:colOff>101600</xdr:colOff>
      <xdr:row>38</xdr:row>
      <xdr:rowOff>2408</xdr:rowOff>
    </xdr:to>
    <xdr:sp macro="" textlink="">
      <xdr:nvSpPr>
        <xdr:cNvPr id="548" name="楕円 547"/>
        <xdr:cNvSpPr/>
      </xdr:nvSpPr>
      <xdr:spPr>
        <a:xfrm>
          <a:off x="12763500" y="641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18935</xdr:rowOff>
    </xdr:from>
    <xdr:ext cx="534377" cy="259045"/>
    <xdr:sp macro="" textlink="">
      <xdr:nvSpPr>
        <xdr:cNvPr id="549" name="テキスト ボックス 548"/>
        <xdr:cNvSpPr txBox="1"/>
      </xdr:nvSpPr>
      <xdr:spPr>
        <a:xfrm>
          <a:off x="12547111" y="619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144158</xdr:rowOff>
    </xdr:from>
    <xdr:to>
      <xdr:col>85</xdr:col>
      <xdr:colOff>127000</xdr:colOff>
      <xdr:row>55</xdr:row>
      <xdr:rowOff>62567</xdr:rowOff>
    </xdr:to>
    <xdr:cxnSp macro="">
      <xdr:nvCxnSpPr>
        <xdr:cNvPr id="579" name="直線コネクタ 578"/>
        <xdr:cNvCxnSpPr/>
      </xdr:nvCxnSpPr>
      <xdr:spPr>
        <a:xfrm>
          <a:off x="15481300" y="9402458"/>
          <a:ext cx="838200" cy="8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144158</xdr:rowOff>
    </xdr:from>
    <xdr:to>
      <xdr:col>81</xdr:col>
      <xdr:colOff>50800</xdr:colOff>
      <xdr:row>55</xdr:row>
      <xdr:rowOff>73216</xdr:rowOff>
    </xdr:to>
    <xdr:cxnSp macro="">
      <xdr:nvCxnSpPr>
        <xdr:cNvPr id="582" name="直線コネクタ 581"/>
        <xdr:cNvCxnSpPr/>
      </xdr:nvCxnSpPr>
      <xdr:spPr>
        <a:xfrm flipV="1">
          <a:off x="14592300" y="9402458"/>
          <a:ext cx="889000" cy="10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73216</xdr:rowOff>
    </xdr:from>
    <xdr:to>
      <xdr:col>76</xdr:col>
      <xdr:colOff>114300</xdr:colOff>
      <xdr:row>55</xdr:row>
      <xdr:rowOff>93218</xdr:rowOff>
    </xdr:to>
    <xdr:cxnSp macro="">
      <xdr:nvCxnSpPr>
        <xdr:cNvPr id="585" name="直線コネクタ 584"/>
        <xdr:cNvCxnSpPr/>
      </xdr:nvCxnSpPr>
      <xdr:spPr>
        <a:xfrm flipV="1">
          <a:off x="13703300" y="9502966"/>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93218</xdr:rowOff>
    </xdr:from>
    <xdr:to>
      <xdr:col>71</xdr:col>
      <xdr:colOff>177800</xdr:colOff>
      <xdr:row>56</xdr:row>
      <xdr:rowOff>116135</xdr:rowOff>
    </xdr:to>
    <xdr:cxnSp macro="">
      <xdr:nvCxnSpPr>
        <xdr:cNvPr id="588" name="直線コネクタ 587"/>
        <xdr:cNvCxnSpPr/>
      </xdr:nvCxnSpPr>
      <xdr:spPr>
        <a:xfrm flipV="1">
          <a:off x="12814300" y="9522968"/>
          <a:ext cx="889000" cy="19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11767</xdr:rowOff>
    </xdr:from>
    <xdr:to>
      <xdr:col>85</xdr:col>
      <xdr:colOff>177800</xdr:colOff>
      <xdr:row>55</xdr:row>
      <xdr:rowOff>113367</xdr:rowOff>
    </xdr:to>
    <xdr:sp macro="" textlink="">
      <xdr:nvSpPr>
        <xdr:cNvPr id="598" name="楕円 597"/>
        <xdr:cNvSpPr/>
      </xdr:nvSpPr>
      <xdr:spPr>
        <a:xfrm>
          <a:off x="16268700" y="944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34644</xdr:rowOff>
    </xdr:from>
    <xdr:ext cx="534377" cy="259045"/>
    <xdr:sp macro="" textlink="">
      <xdr:nvSpPr>
        <xdr:cNvPr id="599" name="教育費該当値テキスト"/>
        <xdr:cNvSpPr txBox="1"/>
      </xdr:nvSpPr>
      <xdr:spPr>
        <a:xfrm>
          <a:off x="16370300" y="929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93358</xdr:rowOff>
    </xdr:from>
    <xdr:to>
      <xdr:col>81</xdr:col>
      <xdr:colOff>101600</xdr:colOff>
      <xdr:row>55</xdr:row>
      <xdr:rowOff>23508</xdr:rowOff>
    </xdr:to>
    <xdr:sp macro="" textlink="">
      <xdr:nvSpPr>
        <xdr:cNvPr id="600" name="楕円 599"/>
        <xdr:cNvSpPr/>
      </xdr:nvSpPr>
      <xdr:spPr>
        <a:xfrm>
          <a:off x="15430500" y="935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40035</xdr:rowOff>
    </xdr:from>
    <xdr:ext cx="534377" cy="259045"/>
    <xdr:sp macro="" textlink="">
      <xdr:nvSpPr>
        <xdr:cNvPr id="601" name="テキスト ボックス 600"/>
        <xdr:cNvSpPr txBox="1"/>
      </xdr:nvSpPr>
      <xdr:spPr>
        <a:xfrm>
          <a:off x="15214111" y="912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22416</xdr:rowOff>
    </xdr:from>
    <xdr:to>
      <xdr:col>76</xdr:col>
      <xdr:colOff>165100</xdr:colOff>
      <xdr:row>55</xdr:row>
      <xdr:rowOff>124016</xdr:rowOff>
    </xdr:to>
    <xdr:sp macro="" textlink="">
      <xdr:nvSpPr>
        <xdr:cNvPr id="602" name="楕円 601"/>
        <xdr:cNvSpPr/>
      </xdr:nvSpPr>
      <xdr:spPr>
        <a:xfrm>
          <a:off x="14541500" y="945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140543</xdr:rowOff>
    </xdr:from>
    <xdr:ext cx="534377" cy="259045"/>
    <xdr:sp macro="" textlink="">
      <xdr:nvSpPr>
        <xdr:cNvPr id="603" name="テキスト ボックス 602"/>
        <xdr:cNvSpPr txBox="1"/>
      </xdr:nvSpPr>
      <xdr:spPr>
        <a:xfrm>
          <a:off x="14325111" y="922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42418</xdr:rowOff>
    </xdr:from>
    <xdr:to>
      <xdr:col>72</xdr:col>
      <xdr:colOff>38100</xdr:colOff>
      <xdr:row>55</xdr:row>
      <xdr:rowOff>144018</xdr:rowOff>
    </xdr:to>
    <xdr:sp macro="" textlink="">
      <xdr:nvSpPr>
        <xdr:cNvPr id="604" name="楕円 603"/>
        <xdr:cNvSpPr/>
      </xdr:nvSpPr>
      <xdr:spPr>
        <a:xfrm>
          <a:off x="13652500" y="94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160545</xdr:rowOff>
    </xdr:from>
    <xdr:ext cx="534377" cy="259045"/>
    <xdr:sp macro="" textlink="">
      <xdr:nvSpPr>
        <xdr:cNvPr id="605" name="テキスト ボックス 604"/>
        <xdr:cNvSpPr txBox="1"/>
      </xdr:nvSpPr>
      <xdr:spPr>
        <a:xfrm>
          <a:off x="13436111" y="924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65335</xdr:rowOff>
    </xdr:from>
    <xdr:to>
      <xdr:col>67</xdr:col>
      <xdr:colOff>101600</xdr:colOff>
      <xdr:row>56</xdr:row>
      <xdr:rowOff>166935</xdr:rowOff>
    </xdr:to>
    <xdr:sp macro="" textlink="">
      <xdr:nvSpPr>
        <xdr:cNvPr id="606" name="楕円 605"/>
        <xdr:cNvSpPr/>
      </xdr:nvSpPr>
      <xdr:spPr>
        <a:xfrm>
          <a:off x="12763500" y="966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12012</xdr:rowOff>
    </xdr:from>
    <xdr:ext cx="534377" cy="259045"/>
    <xdr:sp macro="" textlink="">
      <xdr:nvSpPr>
        <xdr:cNvPr id="607" name="テキスト ボックス 606"/>
        <xdr:cNvSpPr txBox="1"/>
      </xdr:nvSpPr>
      <xdr:spPr>
        <a:xfrm>
          <a:off x="12547111" y="944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11685</xdr:rowOff>
    </xdr:from>
    <xdr:to>
      <xdr:col>85</xdr:col>
      <xdr:colOff>127000</xdr:colOff>
      <xdr:row>79</xdr:row>
      <xdr:rowOff>44450</xdr:rowOff>
    </xdr:to>
    <xdr:cxnSp macro="">
      <xdr:nvCxnSpPr>
        <xdr:cNvPr id="636" name="直線コネクタ 635"/>
        <xdr:cNvCxnSpPr/>
      </xdr:nvCxnSpPr>
      <xdr:spPr>
        <a:xfrm>
          <a:off x="15481300" y="13556235"/>
          <a:ext cx="838200" cy="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143205</xdr:rowOff>
    </xdr:from>
    <xdr:to>
      <xdr:col>81</xdr:col>
      <xdr:colOff>50800</xdr:colOff>
      <xdr:row>79</xdr:row>
      <xdr:rowOff>11685</xdr:rowOff>
    </xdr:to>
    <xdr:cxnSp macro="">
      <xdr:nvCxnSpPr>
        <xdr:cNvPr id="639" name="直線コネクタ 638"/>
        <xdr:cNvCxnSpPr/>
      </xdr:nvCxnSpPr>
      <xdr:spPr>
        <a:xfrm>
          <a:off x="14592300" y="13516305"/>
          <a:ext cx="889000" cy="3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143205</xdr:rowOff>
    </xdr:from>
    <xdr:to>
      <xdr:col>76</xdr:col>
      <xdr:colOff>114300</xdr:colOff>
      <xdr:row>79</xdr:row>
      <xdr:rowOff>44450</xdr:rowOff>
    </xdr:to>
    <xdr:cxnSp macro="">
      <xdr:nvCxnSpPr>
        <xdr:cNvPr id="642" name="直線コネクタ 641"/>
        <xdr:cNvCxnSpPr/>
      </xdr:nvCxnSpPr>
      <xdr:spPr>
        <a:xfrm flipV="1">
          <a:off x="13703300" y="13516305"/>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39895</xdr:rowOff>
    </xdr:from>
    <xdr:ext cx="378565" cy="259045"/>
    <xdr:sp macro="" textlink="">
      <xdr:nvSpPr>
        <xdr:cNvPr id="644" name="テキスト ボックス 643"/>
        <xdr:cNvSpPr txBox="1"/>
      </xdr:nvSpPr>
      <xdr:spPr>
        <a:xfrm>
          <a:off x="14403017" y="13584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148997</xdr:rowOff>
    </xdr:from>
    <xdr:to>
      <xdr:col>71</xdr:col>
      <xdr:colOff>177800</xdr:colOff>
      <xdr:row>79</xdr:row>
      <xdr:rowOff>44450</xdr:rowOff>
    </xdr:to>
    <xdr:cxnSp macro="">
      <xdr:nvCxnSpPr>
        <xdr:cNvPr id="645" name="直線コネクタ 644"/>
        <xdr:cNvCxnSpPr/>
      </xdr:nvCxnSpPr>
      <xdr:spPr>
        <a:xfrm>
          <a:off x="12814300" y="13522097"/>
          <a:ext cx="889000" cy="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51706</xdr:rowOff>
    </xdr:from>
    <xdr:ext cx="378565" cy="259045"/>
    <xdr:sp macro="" textlink="">
      <xdr:nvSpPr>
        <xdr:cNvPr id="649" name="テキスト ボックス 648"/>
        <xdr:cNvSpPr txBox="1"/>
      </xdr:nvSpPr>
      <xdr:spPr>
        <a:xfrm>
          <a:off x="12625017" y="13596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132335</xdr:rowOff>
    </xdr:from>
    <xdr:to>
      <xdr:col>81</xdr:col>
      <xdr:colOff>101600</xdr:colOff>
      <xdr:row>79</xdr:row>
      <xdr:rowOff>62485</xdr:rowOff>
    </xdr:to>
    <xdr:sp macro="" textlink="">
      <xdr:nvSpPr>
        <xdr:cNvPr id="657" name="楕円 656"/>
        <xdr:cNvSpPr/>
      </xdr:nvSpPr>
      <xdr:spPr>
        <a:xfrm>
          <a:off x="15430500" y="135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53612</xdr:rowOff>
    </xdr:from>
    <xdr:ext cx="378565" cy="259045"/>
    <xdr:sp macro="" textlink="">
      <xdr:nvSpPr>
        <xdr:cNvPr id="658" name="テキスト ボックス 657"/>
        <xdr:cNvSpPr txBox="1"/>
      </xdr:nvSpPr>
      <xdr:spPr>
        <a:xfrm>
          <a:off x="15292017" y="1359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92405</xdr:rowOff>
    </xdr:from>
    <xdr:to>
      <xdr:col>76</xdr:col>
      <xdr:colOff>165100</xdr:colOff>
      <xdr:row>79</xdr:row>
      <xdr:rowOff>22555</xdr:rowOff>
    </xdr:to>
    <xdr:sp macro="" textlink="">
      <xdr:nvSpPr>
        <xdr:cNvPr id="659" name="楕円 658"/>
        <xdr:cNvSpPr/>
      </xdr:nvSpPr>
      <xdr:spPr>
        <a:xfrm>
          <a:off x="14541500" y="1346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39082</xdr:rowOff>
    </xdr:from>
    <xdr:ext cx="378565" cy="259045"/>
    <xdr:sp macro="" textlink="">
      <xdr:nvSpPr>
        <xdr:cNvPr id="660" name="テキスト ボックス 659"/>
        <xdr:cNvSpPr txBox="1"/>
      </xdr:nvSpPr>
      <xdr:spPr>
        <a:xfrm>
          <a:off x="14403017" y="13240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98197</xdr:rowOff>
    </xdr:from>
    <xdr:to>
      <xdr:col>67</xdr:col>
      <xdr:colOff>101600</xdr:colOff>
      <xdr:row>79</xdr:row>
      <xdr:rowOff>28347</xdr:rowOff>
    </xdr:to>
    <xdr:sp macro="" textlink="">
      <xdr:nvSpPr>
        <xdr:cNvPr id="663" name="楕円 662"/>
        <xdr:cNvSpPr/>
      </xdr:nvSpPr>
      <xdr:spPr>
        <a:xfrm>
          <a:off x="12763500" y="134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44874</xdr:rowOff>
    </xdr:from>
    <xdr:ext cx="378565" cy="259045"/>
    <xdr:sp macro="" textlink="">
      <xdr:nvSpPr>
        <xdr:cNvPr id="664" name="テキスト ボックス 663"/>
        <xdr:cNvSpPr txBox="1"/>
      </xdr:nvSpPr>
      <xdr:spPr>
        <a:xfrm>
          <a:off x="12625017" y="1324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5792</xdr:rowOff>
    </xdr:from>
    <xdr:to>
      <xdr:col>85</xdr:col>
      <xdr:colOff>127000</xdr:colOff>
      <xdr:row>97</xdr:row>
      <xdr:rowOff>9207</xdr:rowOff>
    </xdr:to>
    <xdr:cxnSp macro="">
      <xdr:nvCxnSpPr>
        <xdr:cNvPr id="693" name="直線コネクタ 692"/>
        <xdr:cNvCxnSpPr/>
      </xdr:nvCxnSpPr>
      <xdr:spPr>
        <a:xfrm>
          <a:off x="15481300" y="16636442"/>
          <a:ext cx="8382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5792</xdr:rowOff>
    </xdr:from>
    <xdr:to>
      <xdr:col>81</xdr:col>
      <xdr:colOff>50800</xdr:colOff>
      <xdr:row>97</xdr:row>
      <xdr:rowOff>23050</xdr:rowOff>
    </xdr:to>
    <xdr:cxnSp macro="">
      <xdr:nvCxnSpPr>
        <xdr:cNvPr id="696" name="直線コネクタ 695"/>
        <xdr:cNvCxnSpPr/>
      </xdr:nvCxnSpPr>
      <xdr:spPr>
        <a:xfrm flipV="1">
          <a:off x="14592300" y="16636442"/>
          <a:ext cx="889000" cy="1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20498</xdr:rowOff>
    </xdr:from>
    <xdr:to>
      <xdr:col>76</xdr:col>
      <xdr:colOff>114300</xdr:colOff>
      <xdr:row>97</xdr:row>
      <xdr:rowOff>23050</xdr:rowOff>
    </xdr:to>
    <xdr:cxnSp macro="">
      <xdr:nvCxnSpPr>
        <xdr:cNvPr id="699" name="直線コネクタ 698"/>
        <xdr:cNvCxnSpPr/>
      </xdr:nvCxnSpPr>
      <xdr:spPr>
        <a:xfrm>
          <a:off x="13703300" y="16651148"/>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20498</xdr:rowOff>
    </xdr:from>
    <xdr:to>
      <xdr:col>71</xdr:col>
      <xdr:colOff>177800</xdr:colOff>
      <xdr:row>97</xdr:row>
      <xdr:rowOff>23000</xdr:rowOff>
    </xdr:to>
    <xdr:cxnSp macro="">
      <xdr:nvCxnSpPr>
        <xdr:cNvPr id="702" name="直線コネクタ 701"/>
        <xdr:cNvCxnSpPr/>
      </xdr:nvCxnSpPr>
      <xdr:spPr>
        <a:xfrm flipV="1">
          <a:off x="12814300" y="16651148"/>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129857</xdr:rowOff>
    </xdr:from>
    <xdr:to>
      <xdr:col>85</xdr:col>
      <xdr:colOff>177800</xdr:colOff>
      <xdr:row>97</xdr:row>
      <xdr:rowOff>60007</xdr:rowOff>
    </xdr:to>
    <xdr:sp macro="" textlink="">
      <xdr:nvSpPr>
        <xdr:cNvPr id="712" name="楕円 711"/>
        <xdr:cNvSpPr/>
      </xdr:nvSpPr>
      <xdr:spPr>
        <a:xfrm>
          <a:off x="16268700" y="1658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108284</xdr:rowOff>
    </xdr:from>
    <xdr:ext cx="534377" cy="259045"/>
    <xdr:sp macro="" textlink="">
      <xdr:nvSpPr>
        <xdr:cNvPr id="713" name="公債費該当値テキスト"/>
        <xdr:cNvSpPr txBox="1"/>
      </xdr:nvSpPr>
      <xdr:spPr>
        <a:xfrm>
          <a:off x="16370300" y="1656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126442</xdr:rowOff>
    </xdr:from>
    <xdr:to>
      <xdr:col>81</xdr:col>
      <xdr:colOff>101600</xdr:colOff>
      <xdr:row>97</xdr:row>
      <xdr:rowOff>56592</xdr:rowOff>
    </xdr:to>
    <xdr:sp macro="" textlink="">
      <xdr:nvSpPr>
        <xdr:cNvPr id="714" name="楕円 713"/>
        <xdr:cNvSpPr/>
      </xdr:nvSpPr>
      <xdr:spPr>
        <a:xfrm>
          <a:off x="15430500" y="165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47719</xdr:rowOff>
    </xdr:from>
    <xdr:ext cx="534377" cy="259045"/>
    <xdr:sp macro="" textlink="">
      <xdr:nvSpPr>
        <xdr:cNvPr id="715" name="テキスト ボックス 714"/>
        <xdr:cNvSpPr txBox="1"/>
      </xdr:nvSpPr>
      <xdr:spPr>
        <a:xfrm>
          <a:off x="15214111" y="1667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143700</xdr:rowOff>
    </xdr:from>
    <xdr:to>
      <xdr:col>76</xdr:col>
      <xdr:colOff>165100</xdr:colOff>
      <xdr:row>97</xdr:row>
      <xdr:rowOff>73850</xdr:rowOff>
    </xdr:to>
    <xdr:sp macro="" textlink="">
      <xdr:nvSpPr>
        <xdr:cNvPr id="716" name="楕円 715"/>
        <xdr:cNvSpPr/>
      </xdr:nvSpPr>
      <xdr:spPr>
        <a:xfrm>
          <a:off x="14541500" y="166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64977</xdr:rowOff>
    </xdr:from>
    <xdr:ext cx="534377" cy="259045"/>
    <xdr:sp macro="" textlink="">
      <xdr:nvSpPr>
        <xdr:cNvPr id="717" name="テキスト ボックス 716"/>
        <xdr:cNvSpPr txBox="1"/>
      </xdr:nvSpPr>
      <xdr:spPr>
        <a:xfrm>
          <a:off x="14325111" y="1669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141148</xdr:rowOff>
    </xdr:from>
    <xdr:to>
      <xdr:col>72</xdr:col>
      <xdr:colOff>38100</xdr:colOff>
      <xdr:row>97</xdr:row>
      <xdr:rowOff>71298</xdr:rowOff>
    </xdr:to>
    <xdr:sp macro="" textlink="">
      <xdr:nvSpPr>
        <xdr:cNvPr id="718" name="楕円 717"/>
        <xdr:cNvSpPr/>
      </xdr:nvSpPr>
      <xdr:spPr>
        <a:xfrm>
          <a:off x="13652500" y="166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62425</xdr:rowOff>
    </xdr:from>
    <xdr:ext cx="534377" cy="259045"/>
    <xdr:sp macro="" textlink="">
      <xdr:nvSpPr>
        <xdr:cNvPr id="719" name="テキスト ボックス 718"/>
        <xdr:cNvSpPr txBox="1"/>
      </xdr:nvSpPr>
      <xdr:spPr>
        <a:xfrm>
          <a:off x="13436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143650</xdr:rowOff>
    </xdr:from>
    <xdr:to>
      <xdr:col>67</xdr:col>
      <xdr:colOff>101600</xdr:colOff>
      <xdr:row>97</xdr:row>
      <xdr:rowOff>73800</xdr:rowOff>
    </xdr:to>
    <xdr:sp macro="" textlink="">
      <xdr:nvSpPr>
        <xdr:cNvPr id="720" name="楕円 719"/>
        <xdr:cNvSpPr/>
      </xdr:nvSpPr>
      <xdr:spPr>
        <a:xfrm>
          <a:off x="12763500" y="166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64927</xdr:rowOff>
    </xdr:from>
    <xdr:ext cx="534377" cy="259045"/>
    <xdr:sp macro="" textlink="">
      <xdr:nvSpPr>
        <xdr:cNvPr id="721" name="テキスト ボックス 720"/>
        <xdr:cNvSpPr txBox="1"/>
      </xdr:nvSpPr>
      <xdr:spPr>
        <a:xfrm>
          <a:off x="12547111" y="1669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議会費、総務費、商工費について類似団体や県内平均を大きく上回っている。</a:t>
          </a:r>
        </a:p>
        <a:p>
          <a:r>
            <a:rPr kumimoji="1" lang="ja-JP" altLang="en-US" sz="1100">
              <a:latin typeface="ＭＳ Ｐゴシック" panose="020B0600070205080204" pitchFamily="50" charset="-128"/>
              <a:ea typeface="ＭＳ Ｐゴシック" panose="020B0600070205080204" pitchFamily="50" charset="-128"/>
            </a:rPr>
            <a:t>議会費は議員数が多いことが主な要因として考えられる。総務費は、今後の大規模プロジェクトに備えた公共施設整備基金や減債基金への積立金の増加や、ふるさと納税寄付額の増加に伴う事業費の増加が主な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商工費は、他団体にはないアクアトムや赤レンガ倉庫の管理運営費等が主な要因として考えられる。また令和元年度は敦賀ムゼウム整備事業費の増加により前年度に比べて更に数値が高くなっている。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労働費が高いのは、預託金が類似団体に比べて高いことが要因であり、実支出を伴わない経費であり特段の問題はない。その他の経費の増減要因としては、民生費はふるさと納税寄付額の増加に伴い、子育て等福祉基金への積立が</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増加したことが主な要因と考えられる。土木費は、北陸新幹線敦賀開業に向けた整備費用等の増加が主な要因と考えられる。消防費は、原子力防護対策施設等整備事業費の増加が主な要因と考えられる。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実質収支については引き続き、ほぼ横ばいで黒字を維持している。 </a:t>
          </a:r>
        </a:p>
        <a:p>
          <a:r>
            <a:rPr kumimoji="1" lang="ja-JP" altLang="en-US" sz="1100">
              <a:latin typeface="ＭＳ ゴシック" pitchFamily="49" charset="-128"/>
              <a:ea typeface="ＭＳ ゴシック" pitchFamily="49" charset="-128"/>
            </a:rPr>
            <a:t>令和元年度決算においては普通建設事業費の増等により、実質収支額が前年度比４．１億円の減、単年度収支が２．６億円の減、実質単年度収支が２．６億円の減となり、０．４億円の赤字となっている。実質単年度収支は、黒字と赤字が交互に生じる傾向がある。</a:t>
          </a:r>
        </a:p>
        <a:p>
          <a:r>
            <a:rPr kumimoji="1" lang="ja-JP" altLang="en-US" sz="1100">
              <a:latin typeface="ＭＳ ゴシック" pitchFamily="49" charset="-128"/>
              <a:ea typeface="ＭＳ ゴシック" pitchFamily="49" charset="-128"/>
            </a:rPr>
            <a:t>　財政調整基金残高は、標準財政規模比約２０％を一定の基準としており、令和元年度もその数値を維持している。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令和元年度においても、全会計が黒字で推移している。 </a:t>
          </a:r>
        </a:p>
        <a:p>
          <a:r>
            <a:rPr kumimoji="1" lang="ja-JP" altLang="en-US" sz="1100">
              <a:latin typeface="ＭＳ ゴシック" pitchFamily="49" charset="-128"/>
              <a:ea typeface="ＭＳ ゴシック" pitchFamily="49" charset="-128"/>
            </a:rPr>
            <a:t>　なお、下水道会計においては平成３０年度より地方公営企業法の適用を受けているため、平成２９年度以前の数値は、地方公営企業法適用前の数値である。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33916408</v>
      </c>
      <c r="BO4" s="431"/>
      <c r="BP4" s="431"/>
      <c r="BQ4" s="431"/>
      <c r="BR4" s="431"/>
      <c r="BS4" s="431"/>
      <c r="BT4" s="431"/>
      <c r="BU4" s="432"/>
      <c r="BV4" s="430">
        <v>31385101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10.199999999999999</v>
      </c>
      <c r="CU4" s="437"/>
      <c r="CV4" s="437"/>
      <c r="CW4" s="437"/>
      <c r="CX4" s="437"/>
      <c r="CY4" s="437"/>
      <c r="CZ4" s="437"/>
      <c r="DA4" s="438"/>
      <c r="DB4" s="436">
        <v>10.5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32048848</v>
      </c>
      <c r="BO5" s="468"/>
      <c r="BP5" s="468"/>
      <c r="BQ5" s="468"/>
      <c r="BR5" s="468"/>
      <c r="BS5" s="468"/>
      <c r="BT5" s="468"/>
      <c r="BU5" s="469"/>
      <c r="BV5" s="467">
        <v>29581136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93.8</v>
      </c>
      <c r="CU5" s="465"/>
      <c r="CV5" s="465"/>
      <c r="CW5" s="465"/>
      <c r="CX5" s="465"/>
      <c r="CY5" s="465"/>
      <c r="CZ5" s="465"/>
      <c r="DA5" s="466"/>
      <c r="DB5" s="464">
        <v>92.4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1867560</v>
      </c>
      <c r="BO6" s="468"/>
      <c r="BP6" s="468"/>
      <c r="BQ6" s="468"/>
      <c r="BR6" s="468"/>
      <c r="BS6" s="468"/>
      <c r="BT6" s="468"/>
      <c r="BU6" s="469"/>
      <c r="BV6" s="467">
        <v>1803965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99.8</v>
      </c>
      <c r="CU6" s="505"/>
      <c r="CV6" s="505"/>
      <c r="CW6" s="505"/>
      <c r="CX6" s="505"/>
      <c r="CY6" s="505"/>
      <c r="CZ6" s="505"/>
      <c r="DA6" s="506"/>
      <c r="DB6" s="504">
        <v>99.6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220960</v>
      </c>
      <c r="BO7" s="468"/>
      <c r="BP7" s="468"/>
      <c r="BQ7" s="468"/>
      <c r="BR7" s="468"/>
      <c r="BS7" s="468"/>
      <c r="BT7" s="468"/>
      <c r="BU7" s="469"/>
      <c r="BV7" s="467">
        <v>116749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16139349</v>
      </c>
      <c r="CU7" s="468"/>
      <c r="CV7" s="468"/>
      <c r="CW7" s="468"/>
      <c r="CX7" s="468"/>
      <c r="CY7" s="468"/>
      <c r="CZ7" s="468"/>
      <c r="DA7" s="469"/>
      <c r="DB7" s="467">
        <v>16017973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1646600</v>
      </c>
      <c r="BO8" s="468"/>
      <c r="BP8" s="468"/>
      <c r="BQ8" s="468"/>
      <c r="BR8" s="468"/>
      <c r="BS8" s="468"/>
      <c r="BT8" s="468"/>
      <c r="BU8" s="469"/>
      <c r="BV8" s="467">
        <v>1687216</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0.93</v>
      </c>
      <c r="CU8" s="508"/>
      <c r="CV8" s="508"/>
      <c r="CW8" s="508"/>
      <c r="CX8" s="508"/>
      <c r="CY8" s="508"/>
      <c r="CZ8" s="508"/>
      <c r="DA8" s="509"/>
      <c r="DB8" s="507">
        <v>0.94</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66165</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-40616</v>
      </c>
      <c r="BO9" s="468"/>
      <c r="BP9" s="468"/>
      <c r="BQ9" s="468"/>
      <c r="BR9" s="468"/>
      <c r="BS9" s="468"/>
      <c r="BT9" s="468"/>
      <c r="BU9" s="469"/>
      <c r="BV9" s="467">
        <v>217199</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8.1</v>
      </c>
      <c r="CU9" s="465"/>
      <c r="CV9" s="465"/>
      <c r="CW9" s="465"/>
      <c r="CX9" s="465"/>
      <c r="CY9" s="465"/>
      <c r="CZ9" s="465"/>
      <c r="DA9" s="466"/>
      <c r="DB9" s="464">
        <v>8.5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67760</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94</v>
      </c>
      <c r="AV10" s="500"/>
      <c r="AW10" s="500"/>
      <c r="AX10" s="500"/>
      <c r="AY10" s="501" t="s">
        <v>121</v>
      </c>
      <c r="AZ10" s="502"/>
      <c r="BA10" s="502"/>
      <c r="BB10" s="502"/>
      <c r="BC10" s="502"/>
      <c r="BD10" s="502"/>
      <c r="BE10" s="502"/>
      <c r="BF10" s="502"/>
      <c r="BG10" s="502"/>
      <c r="BH10" s="502"/>
      <c r="BI10" s="502"/>
      <c r="BJ10" s="502"/>
      <c r="BK10" s="502"/>
      <c r="BL10" s="502"/>
      <c r="BM10" s="503"/>
      <c r="BN10" s="467">
        <v>1720</v>
      </c>
      <c r="BO10" s="468"/>
      <c r="BP10" s="468"/>
      <c r="BQ10" s="468"/>
      <c r="BR10" s="468"/>
      <c r="BS10" s="468"/>
      <c r="BT10" s="468"/>
      <c r="BU10" s="469"/>
      <c r="BV10" s="467">
        <v>2298</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65537</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64589</v>
      </c>
      <c r="S13" s="552"/>
      <c r="T13" s="552"/>
      <c r="U13" s="552"/>
      <c r="V13" s="553"/>
      <c r="W13" s="483" t="s">
        <v>139</v>
      </c>
      <c r="X13" s="484"/>
      <c r="Y13" s="484"/>
      <c r="Z13" s="484"/>
      <c r="AA13" s="484"/>
      <c r="AB13" s="474"/>
      <c r="AC13" s="518">
        <v>615</v>
      </c>
      <c r="AD13" s="519"/>
      <c r="AE13" s="519"/>
      <c r="AF13" s="519"/>
      <c r="AG13" s="561"/>
      <c r="AH13" s="518">
        <v>727</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-38896</v>
      </c>
      <c r="BO13" s="468"/>
      <c r="BP13" s="468"/>
      <c r="BQ13" s="468"/>
      <c r="BR13" s="468"/>
      <c r="BS13" s="468"/>
      <c r="BT13" s="468"/>
      <c r="BU13" s="469"/>
      <c r="BV13" s="467">
        <v>219497</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6.4</v>
      </c>
      <c r="CU13" s="465"/>
      <c r="CV13" s="465"/>
      <c r="CW13" s="465"/>
      <c r="CX13" s="465"/>
      <c r="CY13" s="465"/>
      <c r="CZ13" s="465"/>
      <c r="DA13" s="466"/>
      <c r="DB13" s="464">
        <v>6.2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66016</v>
      </c>
      <c r="S14" s="552"/>
      <c r="T14" s="552"/>
      <c r="U14" s="552"/>
      <c r="V14" s="553"/>
      <c r="W14" s="457"/>
      <c r="X14" s="458"/>
      <c r="Y14" s="458"/>
      <c r="Z14" s="458"/>
      <c r="AA14" s="458"/>
      <c r="AB14" s="447"/>
      <c r="AC14" s="554">
        <v>1.9</v>
      </c>
      <c r="AD14" s="555"/>
      <c r="AE14" s="555"/>
      <c r="AF14" s="555"/>
      <c r="AG14" s="556"/>
      <c r="AH14" s="554">
        <v>2.2000000000000002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129</v>
      </c>
      <c r="CU14" s="566"/>
      <c r="CV14" s="566"/>
      <c r="CW14" s="566"/>
      <c r="CX14" s="566"/>
      <c r="CY14" s="566"/>
      <c r="CZ14" s="566"/>
      <c r="DA14" s="567"/>
      <c r="DB14" s="565" t="s">
        <v>146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65140</v>
      </c>
      <c r="S15" s="552"/>
      <c r="T15" s="552"/>
      <c r="U15" s="552"/>
      <c r="V15" s="553"/>
      <c r="W15" s="483" t="s">
        <v>148</v>
      </c>
      <c r="X15" s="484"/>
      <c r="Y15" s="484"/>
      <c r="Z15" s="484"/>
      <c r="AA15" s="484"/>
      <c r="AB15" s="474"/>
      <c r="AC15" s="518">
        <v>8759</v>
      </c>
      <c r="AD15" s="519"/>
      <c r="AE15" s="519"/>
      <c r="AF15" s="519"/>
      <c r="AG15" s="561"/>
      <c r="AH15" s="518">
        <v>9595</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10918752</v>
      </c>
      <c r="BO15" s="431"/>
      <c r="BP15" s="431"/>
      <c r="BQ15" s="431"/>
      <c r="BR15" s="431"/>
      <c r="BS15" s="431"/>
      <c r="BT15" s="431"/>
      <c r="BU15" s="432"/>
      <c r="BV15" s="430">
        <v>10876451</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27.1</v>
      </c>
      <c r="AD16" s="555"/>
      <c r="AE16" s="555"/>
      <c r="AF16" s="555"/>
      <c r="AG16" s="556"/>
      <c r="AH16" s="554">
        <v>28.9</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11868261</v>
      </c>
      <c r="BO16" s="468"/>
      <c r="BP16" s="468"/>
      <c r="BQ16" s="468"/>
      <c r="BR16" s="468"/>
      <c r="BS16" s="468"/>
      <c r="BT16" s="468"/>
      <c r="BU16" s="469"/>
      <c r="BV16" s="467">
        <v>11635464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22957</v>
      </c>
      <c r="AD17" s="519"/>
      <c r="AE17" s="519"/>
      <c r="AF17" s="519"/>
      <c r="AG17" s="561"/>
      <c r="AH17" s="518">
        <v>22893</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14105315</v>
      </c>
      <c r="BO17" s="468"/>
      <c r="BP17" s="468"/>
      <c r="BQ17" s="468"/>
      <c r="BR17" s="468"/>
      <c r="BS17" s="468"/>
      <c r="BT17" s="468"/>
      <c r="BU17" s="469"/>
      <c r="BV17" s="467">
        <v>14034188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251.41</v>
      </c>
      <c r="M18" s="583"/>
      <c r="N18" s="583"/>
      <c r="O18" s="583"/>
      <c r="P18" s="583"/>
      <c r="Q18" s="583"/>
      <c r="R18" s="584"/>
      <c r="S18" s="584"/>
      <c r="T18" s="584"/>
      <c r="U18" s="584"/>
      <c r="V18" s="585"/>
      <c r="W18" s="485"/>
      <c r="X18" s="486"/>
      <c r="Y18" s="486"/>
      <c r="Z18" s="486"/>
      <c r="AA18" s="486"/>
      <c r="AB18" s="477"/>
      <c r="AC18" s="586">
        <v>71</v>
      </c>
      <c r="AD18" s="587"/>
      <c r="AE18" s="587"/>
      <c r="AF18" s="587"/>
      <c r="AG18" s="588"/>
      <c r="AH18" s="586">
        <v>68.900000000000006</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15663919</v>
      </c>
      <c r="BO18" s="468"/>
      <c r="BP18" s="468"/>
      <c r="BQ18" s="468"/>
      <c r="BR18" s="468"/>
      <c r="BS18" s="468"/>
      <c r="BT18" s="468"/>
      <c r="BU18" s="469"/>
      <c r="BV18" s="467">
        <v>15335673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263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22601659</v>
      </c>
      <c r="BO19" s="468"/>
      <c r="BP19" s="468"/>
      <c r="BQ19" s="468"/>
      <c r="BR19" s="468"/>
      <c r="BS19" s="468"/>
      <c r="BT19" s="468"/>
      <c r="BU19" s="469"/>
      <c r="BV19" s="467">
        <v>21930153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26545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22131650</v>
      </c>
      <c r="BO23" s="468"/>
      <c r="BP23" s="468"/>
      <c r="BQ23" s="468"/>
      <c r="BR23" s="468"/>
      <c r="BS23" s="468"/>
      <c r="BT23" s="468"/>
      <c r="BU23" s="469"/>
      <c r="BV23" s="467">
        <v>20952380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9200</v>
      </c>
      <c r="R24" s="519"/>
      <c r="S24" s="519"/>
      <c r="T24" s="519"/>
      <c r="U24" s="519"/>
      <c r="V24" s="561"/>
      <c r="W24" s="620"/>
      <c r="X24" s="608"/>
      <c r="Y24" s="609"/>
      <c r="Z24" s="517" t="s">
        <v>172</v>
      </c>
      <c r="AA24" s="497"/>
      <c r="AB24" s="497"/>
      <c r="AC24" s="497"/>
      <c r="AD24" s="497"/>
      <c r="AE24" s="497"/>
      <c r="AF24" s="497"/>
      <c r="AG24" s="498"/>
      <c r="AH24" s="518">
        <v>501</v>
      </c>
      <c r="AI24" s="519"/>
      <c r="AJ24" s="519"/>
      <c r="AK24" s="519"/>
      <c r="AL24" s="561"/>
      <c r="AM24" s="518">
        <v>1365726</v>
      </c>
      <c r="AN24" s="519"/>
      <c r="AO24" s="519"/>
      <c r="AP24" s="519"/>
      <c r="AQ24" s="519"/>
      <c r="AR24" s="561"/>
      <c r="AS24" s="518">
        <v>2726</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13738516</v>
      </c>
      <c r="BO24" s="468"/>
      <c r="BP24" s="468"/>
      <c r="BQ24" s="468"/>
      <c r="BR24" s="468"/>
      <c r="BS24" s="468"/>
      <c r="BT24" s="468"/>
      <c r="BU24" s="469"/>
      <c r="BV24" s="467">
        <v>13518137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2</v>
      </c>
      <c r="M25" s="519"/>
      <c r="N25" s="519"/>
      <c r="O25" s="519"/>
      <c r="P25" s="561"/>
      <c r="Q25" s="518">
        <v>7600</v>
      </c>
      <c r="R25" s="519"/>
      <c r="S25" s="519"/>
      <c r="T25" s="519"/>
      <c r="U25" s="519"/>
      <c r="V25" s="561"/>
      <c r="W25" s="620"/>
      <c r="X25" s="608"/>
      <c r="Y25" s="609"/>
      <c r="Z25" s="517" t="s">
        <v>175</v>
      </c>
      <c r="AA25" s="497"/>
      <c r="AB25" s="497"/>
      <c r="AC25" s="497"/>
      <c r="AD25" s="497"/>
      <c r="AE25" s="497"/>
      <c r="AF25" s="497"/>
      <c r="AG25" s="498"/>
      <c r="AH25" s="518" t="s">
        <v>146</v>
      </c>
      <c r="AI25" s="519"/>
      <c r="AJ25" s="519"/>
      <c r="AK25" s="519"/>
      <c r="AL25" s="561"/>
      <c r="AM25" s="518" t="s">
        <v>129</v>
      </c>
      <c r="AN25" s="519"/>
      <c r="AO25" s="519"/>
      <c r="AP25" s="519"/>
      <c r="AQ25" s="519"/>
      <c r="AR25" s="561"/>
      <c r="AS25" s="518" t="s">
        <v>146</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3220830</v>
      </c>
      <c r="BO25" s="431"/>
      <c r="BP25" s="431"/>
      <c r="BQ25" s="431"/>
      <c r="BR25" s="431"/>
      <c r="BS25" s="431"/>
      <c r="BT25" s="431"/>
      <c r="BU25" s="432"/>
      <c r="BV25" s="430">
        <v>1686809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6380</v>
      </c>
      <c r="R26" s="519"/>
      <c r="S26" s="519"/>
      <c r="T26" s="519"/>
      <c r="U26" s="519"/>
      <c r="V26" s="561"/>
      <c r="W26" s="620"/>
      <c r="X26" s="608"/>
      <c r="Y26" s="609"/>
      <c r="Z26" s="517" t="s">
        <v>178</v>
      </c>
      <c r="AA26" s="630"/>
      <c r="AB26" s="630"/>
      <c r="AC26" s="630"/>
      <c r="AD26" s="630"/>
      <c r="AE26" s="630"/>
      <c r="AF26" s="630"/>
      <c r="AG26" s="631"/>
      <c r="AH26" s="518">
        <v>19</v>
      </c>
      <c r="AI26" s="519"/>
      <c r="AJ26" s="519"/>
      <c r="AK26" s="519"/>
      <c r="AL26" s="561"/>
      <c r="AM26" s="518">
        <v>52782</v>
      </c>
      <c r="AN26" s="519"/>
      <c r="AO26" s="519"/>
      <c r="AP26" s="519"/>
      <c r="AQ26" s="519"/>
      <c r="AR26" s="561"/>
      <c r="AS26" s="518">
        <v>2778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146</v>
      </c>
      <c r="BO26" s="468"/>
      <c r="BP26" s="468"/>
      <c r="BQ26" s="468"/>
      <c r="BR26" s="468"/>
      <c r="BS26" s="468"/>
      <c r="BT26" s="468"/>
      <c r="BU26" s="469"/>
      <c r="BV26" s="467" t="s">
        <v>146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4900</v>
      </c>
      <c r="R27" s="519"/>
      <c r="S27" s="519"/>
      <c r="T27" s="519"/>
      <c r="U27" s="519"/>
      <c r="V27" s="561"/>
      <c r="W27" s="620"/>
      <c r="X27" s="608"/>
      <c r="Y27" s="609"/>
      <c r="Z27" s="517" t="s">
        <v>181</v>
      </c>
      <c r="AA27" s="497"/>
      <c r="AB27" s="497"/>
      <c r="AC27" s="497"/>
      <c r="AD27" s="497"/>
      <c r="AE27" s="497"/>
      <c r="AF27" s="497"/>
      <c r="AG27" s="498"/>
      <c r="AH27" s="518">
        <v>8</v>
      </c>
      <c r="AI27" s="519"/>
      <c r="AJ27" s="519"/>
      <c r="AK27" s="519"/>
      <c r="AL27" s="561"/>
      <c r="AM27" s="518">
        <v>22344</v>
      </c>
      <c r="AN27" s="519"/>
      <c r="AO27" s="519"/>
      <c r="AP27" s="519"/>
      <c r="AQ27" s="519"/>
      <c r="AR27" s="561"/>
      <c r="AS27" s="518">
        <v>2793</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500000</v>
      </c>
      <c r="BO27" s="644"/>
      <c r="BP27" s="644"/>
      <c r="BQ27" s="644"/>
      <c r="BR27" s="644"/>
      <c r="BS27" s="644"/>
      <c r="BT27" s="644"/>
      <c r="BU27" s="645"/>
      <c r="BV27" s="643">
        <v>1294835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4280</v>
      </c>
      <c r="R28" s="519"/>
      <c r="S28" s="519"/>
      <c r="T28" s="519"/>
      <c r="U28" s="519"/>
      <c r="V28" s="561"/>
      <c r="W28" s="620"/>
      <c r="X28" s="608"/>
      <c r="Y28" s="609"/>
      <c r="Z28" s="517" t="s">
        <v>184</v>
      </c>
      <c r="AA28" s="497"/>
      <c r="AB28" s="497"/>
      <c r="AC28" s="497"/>
      <c r="AD28" s="497"/>
      <c r="AE28" s="497"/>
      <c r="AF28" s="497"/>
      <c r="AG28" s="498"/>
      <c r="AH28" s="518" t="s">
        <v>146</v>
      </c>
      <c r="AI28" s="519"/>
      <c r="AJ28" s="519"/>
      <c r="AK28" s="519"/>
      <c r="AL28" s="561"/>
      <c r="AM28" s="518" t="s">
        <v>146</v>
      </c>
      <c r="AN28" s="519"/>
      <c r="AO28" s="519"/>
      <c r="AP28" s="519"/>
      <c r="AQ28" s="519"/>
      <c r="AR28" s="561"/>
      <c r="AS28" s="518" t="s">
        <v>146</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3287474</v>
      </c>
      <c r="BO28" s="431"/>
      <c r="BP28" s="431"/>
      <c r="BQ28" s="431"/>
      <c r="BR28" s="431"/>
      <c r="BS28" s="431"/>
      <c r="BT28" s="431"/>
      <c r="BU28" s="432"/>
      <c r="BV28" s="430">
        <v>3285754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22</v>
      </c>
      <c r="M29" s="519"/>
      <c r="N29" s="519"/>
      <c r="O29" s="519"/>
      <c r="P29" s="561"/>
      <c r="Q29" s="518">
        <v>4070</v>
      </c>
      <c r="R29" s="519"/>
      <c r="S29" s="519"/>
      <c r="T29" s="519"/>
      <c r="U29" s="519"/>
      <c r="V29" s="561"/>
      <c r="W29" s="621"/>
      <c r="X29" s="622"/>
      <c r="Y29" s="623"/>
      <c r="Z29" s="517" t="s">
        <v>187</v>
      </c>
      <c r="AA29" s="497"/>
      <c r="AB29" s="497"/>
      <c r="AC29" s="497"/>
      <c r="AD29" s="497"/>
      <c r="AE29" s="497"/>
      <c r="AF29" s="497"/>
      <c r="AG29" s="498"/>
      <c r="AH29" s="518">
        <v>509</v>
      </c>
      <c r="AI29" s="519"/>
      <c r="AJ29" s="519"/>
      <c r="AK29" s="519"/>
      <c r="AL29" s="561"/>
      <c r="AM29" s="518">
        <v>1388070</v>
      </c>
      <c r="AN29" s="519"/>
      <c r="AO29" s="519"/>
      <c r="AP29" s="519"/>
      <c r="AQ29" s="519"/>
      <c r="AR29" s="561"/>
      <c r="AS29" s="518">
        <v>2727</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1979952</v>
      </c>
      <c r="BO29" s="468"/>
      <c r="BP29" s="468"/>
      <c r="BQ29" s="468"/>
      <c r="BR29" s="468"/>
      <c r="BS29" s="468"/>
      <c r="BT29" s="468"/>
      <c r="BU29" s="469"/>
      <c r="BV29" s="467">
        <v>1578111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97.9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7037840</v>
      </c>
      <c r="BO30" s="644"/>
      <c r="BP30" s="644"/>
      <c r="BQ30" s="644"/>
      <c r="BR30" s="644"/>
      <c r="BS30" s="644"/>
      <c r="BT30" s="644"/>
      <c r="BU30" s="645"/>
      <c r="BV30" s="643">
        <v>5423644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196</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国民健康保険（事業勘定の部）</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市立敦賀病院事業</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IF('各会計、関係団体の財政状況及び健全化判断比率'!B35="","",'各会計、関係団体の財政状況及び健全化判断比率'!B35)</f>
        <v>港湾施設事業</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敦賀美方消防組合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港都つるが</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国民健康保険（施設勘定の部）</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IF('各会計、関係団体の財政状況及び健全化判断比率'!B33="","",'各会計、関係団体の財政状況及び健全化判断比率'!B33)</f>
        <v>水道事業</v>
      </c>
      <c r="AP35" s="657"/>
      <c r="AQ35" s="657"/>
      <c r="AR35" s="657"/>
      <c r="AS35" s="657"/>
      <c r="AT35" s="657"/>
      <c r="AU35" s="657"/>
      <c r="AV35" s="657"/>
      <c r="AW35" s="657"/>
      <c r="AX35" s="657"/>
      <c r="AY35" s="657"/>
      <c r="AZ35" s="657"/>
      <c r="BA35" s="657"/>
      <c r="BB35" s="657"/>
      <c r="BC35" s="657"/>
      <c r="BD35" s="214"/>
      <c r="BE35" s="656">
        <f t="shared" ref="BE35:BE43" si="1">IF(BG35="","",BE34+1)</f>
        <v>10</v>
      </c>
      <c r="BF35" s="656"/>
      <c r="BG35" s="657" t="str">
        <f>IF('各会計、関係団体の財政状況及び健全化判断比率'!B36="","",'各会計、関係団体の財政状況及び健全化判断比率'!B36)</f>
        <v>産業団地整備事業</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嶺南広域行政組合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嶺南ケーブルネットワーク</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v>
      </c>
      <c r="X36" s="657"/>
      <c r="Y36" s="657"/>
      <c r="Z36" s="657"/>
      <c r="AA36" s="657"/>
      <c r="AB36" s="657"/>
      <c r="AC36" s="657"/>
      <c r="AD36" s="657"/>
      <c r="AE36" s="657"/>
      <c r="AF36" s="657"/>
      <c r="AG36" s="657"/>
      <c r="AH36" s="657"/>
      <c r="AI36" s="657"/>
      <c r="AJ36" s="657"/>
      <c r="AK36" s="657"/>
      <c r="AL36" s="214"/>
      <c r="AM36" s="656">
        <f t="shared" si="0"/>
        <v>8</v>
      </c>
      <c r="AN36" s="656"/>
      <c r="AO36" s="657" t="str">
        <f>IF('各会計、関係団体の財政状況及び健全化判断比率'!B34="","",'各会計、関係団体の財政状況及び健全化判断比率'!B34)</f>
        <v>下水道事業</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福井県後期高齢者医療広域連合（一般会計）</v>
      </c>
      <c r="BZ36" s="657"/>
      <c r="CA36" s="657"/>
      <c r="CB36" s="657"/>
      <c r="CC36" s="657"/>
      <c r="CD36" s="657"/>
      <c r="CE36" s="657"/>
      <c r="CF36" s="657"/>
      <c r="CG36" s="657"/>
      <c r="CH36" s="657"/>
      <c r="CI36" s="657"/>
      <c r="CJ36" s="657"/>
      <c r="CK36" s="657"/>
      <c r="CL36" s="657"/>
      <c r="CM36" s="657"/>
      <c r="CN36" s="214"/>
      <c r="CO36" s="656">
        <f t="shared" si="3"/>
        <v>20</v>
      </c>
      <c r="CP36" s="656"/>
      <c r="CQ36" s="657" t="str">
        <f>IF('各会計、関係団体の財政状況及び健全化判断比率'!BS9="","",'各会計、関係団体の財政状況及び健全化判断比率'!BS9)</f>
        <v>公立大学法人敦賀市立看護大学</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福井県後期高齢者医療広域連合（特別会計）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福井県市町総合事務組合（一般会計）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福井県市町総合事務組合（特別会計）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福井県自治会館組合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q+ZtnRZ09DoEoi1mUjF1FEYqU8+LEVI1vqlkJ5wJsvcxTW7Tt/39ho/v1JaFIMEDSe61+oCKvh0zvRrgysIwWw==" saltValue="8ZbuOQG1jfG5aqILaHjN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6" t="s">
        <v>557</v>
      </c>
      <c r="D34" s="1246"/>
      <c r="E34" s="1247"/>
      <c r="F34" s="32">
        <v>14.83</v>
      </c>
      <c r="G34" s="33">
        <v>15.89</v>
      </c>
      <c r="H34" s="33">
        <v>17.05</v>
      </c>
      <c r="I34" s="33">
        <v>17.91</v>
      </c>
      <c r="J34" s="34">
        <v>19.760000000000002</v>
      </c>
      <c r="K34" s="22"/>
      <c r="L34" s="22"/>
      <c r="M34" s="22"/>
      <c r="N34" s="22"/>
      <c r="O34" s="22"/>
      <c r="P34" s="22"/>
    </row>
    <row r="35" spans="1:16" ht="39" customHeight="1" x14ac:dyDescent="0.15">
      <c r="A35" s="22"/>
      <c r="B35" s="35"/>
      <c r="C35" s="1240" t="s">
        <v>558</v>
      </c>
      <c r="D35" s="1241"/>
      <c r="E35" s="1242"/>
      <c r="F35" s="36">
        <v>9.59</v>
      </c>
      <c r="G35" s="37">
        <v>8.6999999999999993</v>
      </c>
      <c r="H35" s="37">
        <v>9.2200000000000006</v>
      </c>
      <c r="I35" s="37">
        <v>10.53</v>
      </c>
      <c r="J35" s="38">
        <v>10.199999999999999</v>
      </c>
      <c r="K35" s="22"/>
      <c r="L35" s="22"/>
      <c r="M35" s="22"/>
      <c r="N35" s="22"/>
      <c r="O35" s="22"/>
      <c r="P35" s="22"/>
    </row>
    <row r="36" spans="1:16" ht="39" customHeight="1" x14ac:dyDescent="0.15">
      <c r="A36" s="22"/>
      <c r="B36" s="35"/>
      <c r="C36" s="1240" t="s">
        <v>559</v>
      </c>
      <c r="D36" s="1241"/>
      <c r="E36" s="1242"/>
      <c r="F36" s="36">
        <v>8.61</v>
      </c>
      <c r="G36" s="37">
        <v>8.4600000000000009</v>
      </c>
      <c r="H36" s="37">
        <v>7.87</v>
      </c>
      <c r="I36" s="37">
        <v>7.52</v>
      </c>
      <c r="J36" s="38">
        <v>7.39</v>
      </c>
      <c r="K36" s="22"/>
      <c r="L36" s="22"/>
      <c r="M36" s="22"/>
      <c r="N36" s="22"/>
      <c r="O36" s="22"/>
      <c r="P36" s="22"/>
    </row>
    <row r="37" spans="1:16" ht="39" customHeight="1" x14ac:dyDescent="0.15">
      <c r="A37" s="22"/>
      <c r="B37" s="35"/>
      <c r="C37" s="1240" t="s">
        <v>560</v>
      </c>
      <c r="D37" s="1241"/>
      <c r="E37" s="1242"/>
      <c r="F37" s="36">
        <v>0</v>
      </c>
      <c r="G37" s="37">
        <v>0</v>
      </c>
      <c r="H37" s="37">
        <v>0.22</v>
      </c>
      <c r="I37" s="37">
        <v>1.1399999999999999</v>
      </c>
      <c r="J37" s="38">
        <v>1.45</v>
      </c>
      <c r="K37" s="22"/>
      <c r="L37" s="22"/>
      <c r="M37" s="22"/>
      <c r="N37" s="22"/>
      <c r="O37" s="22"/>
      <c r="P37" s="22"/>
    </row>
    <row r="38" spans="1:16" ht="39" customHeight="1" x14ac:dyDescent="0.15">
      <c r="A38" s="22"/>
      <c r="B38" s="35"/>
      <c r="C38" s="1240" t="s">
        <v>561</v>
      </c>
      <c r="D38" s="1241"/>
      <c r="E38" s="1242"/>
      <c r="F38" s="36">
        <v>0.79</v>
      </c>
      <c r="G38" s="37">
        <v>0.88</v>
      </c>
      <c r="H38" s="37">
        <v>0.56000000000000005</v>
      </c>
      <c r="I38" s="37">
        <v>0.78</v>
      </c>
      <c r="J38" s="38">
        <v>0.37</v>
      </c>
      <c r="K38" s="22"/>
      <c r="L38" s="22"/>
      <c r="M38" s="22"/>
      <c r="N38" s="22"/>
      <c r="O38" s="22"/>
      <c r="P38" s="22"/>
    </row>
    <row r="39" spans="1:16" ht="39" customHeight="1" x14ac:dyDescent="0.15">
      <c r="A39" s="22"/>
      <c r="B39" s="35"/>
      <c r="C39" s="1240" t="s">
        <v>562</v>
      </c>
      <c r="D39" s="1241"/>
      <c r="E39" s="1242"/>
      <c r="F39" s="36">
        <v>0.01</v>
      </c>
      <c r="G39" s="37">
        <v>0.03</v>
      </c>
      <c r="H39" s="37">
        <v>0.01</v>
      </c>
      <c r="I39" s="37">
        <v>0.02</v>
      </c>
      <c r="J39" s="38">
        <v>0.02</v>
      </c>
      <c r="K39" s="22"/>
      <c r="L39" s="22"/>
      <c r="M39" s="22"/>
      <c r="N39" s="22"/>
      <c r="O39" s="22"/>
      <c r="P39" s="22"/>
    </row>
    <row r="40" spans="1:16" ht="39" customHeight="1" x14ac:dyDescent="0.15">
      <c r="A40" s="22"/>
      <c r="B40" s="35"/>
      <c r="C40" s="1240" t="s">
        <v>563</v>
      </c>
      <c r="D40" s="1241"/>
      <c r="E40" s="1242"/>
      <c r="F40" s="36">
        <v>0</v>
      </c>
      <c r="G40" s="37">
        <v>0</v>
      </c>
      <c r="H40" s="37">
        <v>0</v>
      </c>
      <c r="I40" s="37">
        <v>0</v>
      </c>
      <c r="J40" s="38">
        <v>0</v>
      </c>
      <c r="K40" s="22"/>
      <c r="L40" s="22"/>
      <c r="M40" s="22"/>
      <c r="N40" s="22"/>
      <c r="O40" s="22"/>
      <c r="P40" s="22"/>
    </row>
    <row r="41" spans="1:16" ht="39" customHeight="1" x14ac:dyDescent="0.15">
      <c r="A41" s="22"/>
      <c r="B41" s="35"/>
      <c r="C41" s="1240" t="s">
        <v>564</v>
      </c>
      <c r="D41" s="1241"/>
      <c r="E41" s="1242"/>
      <c r="F41" s="36">
        <v>0</v>
      </c>
      <c r="G41" s="37">
        <v>0</v>
      </c>
      <c r="H41" s="37">
        <v>0</v>
      </c>
      <c r="I41" s="37">
        <v>0</v>
      </c>
      <c r="J41" s="38">
        <v>0</v>
      </c>
      <c r="K41" s="22"/>
      <c r="L41" s="22"/>
      <c r="M41" s="22"/>
      <c r="N41" s="22"/>
      <c r="O41" s="22"/>
      <c r="P41" s="22"/>
    </row>
    <row r="42" spans="1:16" ht="39" customHeight="1" x14ac:dyDescent="0.15">
      <c r="A42" s="22"/>
      <c r="B42" s="39"/>
      <c r="C42" s="1240" t="s">
        <v>565</v>
      </c>
      <c r="D42" s="1241"/>
      <c r="E42" s="1242"/>
      <c r="F42" s="36" t="s">
        <v>509</v>
      </c>
      <c r="G42" s="37" t="s">
        <v>509</v>
      </c>
      <c r="H42" s="37" t="s">
        <v>509</v>
      </c>
      <c r="I42" s="37" t="s">
        <v>509</v>
      </c>
      <c r="J42" s="38" t="s">
        <v>509</v>
      </c>
      <c r="K42" s="22"/>
      <c r="L42" s="22"/>
      <c r="M42" s="22"/>
      <c r="N42" s="22"/>
      <c r="O42" s="22"/>
      <c r="P42" s="22"/>
    </row>
    <row r="43" spans="1:16" ht="39" customHeight="1" thickBot="1" x14ac:dyDescent="0.2">
      <c r="A43" s="22"/>
      <c r="B43" s="40"/>
      <c r="C43" s="1243" t="s">
        <v>566</v>
      </c>
      <c r="D43" s="1244"/>
      <c r="E43" s="1245"/>
      <c r="F43" s="41">
        <v>1.31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dRS0NHjUnk1WYX5gA76uyopd8JDTSCbfadzqBk5aNSeHE3n0whIMN10TabfYKkoMHk0d+oET3nD7kBOI6XDFA==" saltValue="QJi+PAqkpynUrqkElmee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48" t="s">
        <v>11</v>
      </c>
      <c r="C45" s="1249"/>
      <c r="D45" s="58"/>
      <c r="E45" s="1254" t="s">
        <v>12</v>
      </c>
      <c r="F45" s="1254"/>
      <c r="G45" s="1254"/>
      <c r="H45" s="1254"/>
      <c r="I45" s="1254"/>
      <c r="J45" s="1255"/>
      <c r="K45" s="59">
        <v>1930</v>
      </c>
      <c r="L45" s="60">
        <v>1933</v>
      </c>
      <c r="M45" s="60">
        <v>1909</v>
      </c>
      <c r="N45" s="60">
        <v>1983</v>
      </c>
      <c r="O45" s="61">
        <v>1951</v>
      </c>
      <c r="P45" s="48"/>
      <c r="Q45" s="48"/>
      <c r="R45" s="48"/>
      <c r="S45" s="48"/>
      <c r="T45" s="48"/>
      <c r="U45" s="48"/>
    </row>
    <row r="46" spans="1:21" ht="30.75" customHeight="1" x14ac:dyDescent="0.15">
      <c r="A46" s="48"/>
      <c r="B46" s="1250"/>
      <c r="C46" s="1251"/>
      <c r="D46" s="62"/>
      <c r="E46" s="1256" t="s">
        <v>13</v>
      </c>
      <c r="F46" s="1256"/>
      <c r="G46" s="1256"/>
      <c r="H46" s="1256"/>
      <c r="I46" s="1256"/>
      <c r="J46" s="1257"/>
      <c r="K46" s="63" t="s">
        <v>509</v>
      </c>
      <c r="L46" s="64" t="s">
        <v>509</v>
      </c>
      <c r="M46" s="64" t="s">
        <v>509</v>
      </c>
      <c r="N46" s="64" t="s">
        <v>509</v>
      </c>
      <c r="O46" s="65" t="s">
        <v>509</v>
      </c>
      <c r="P46" s="48"/>
      <c r="Q46" s="48"/>
      <c r="R46" s="48"/>
      <c r="S46" s="48"/>
      <c r="T46" s="48"/>
      <c r="U46" s="48"/>
    </row>
    <row r="47" spans="1:21" ht="30.75" customHeight="1" x14ac:dyDescent="0.15">
      <c r="A47" s="48"/>
      <c r="B47" s="1250"/>
      <c r="C47" s="1251"/>
      <c r="D47" s="62"/>
      <c r="E47" s="1256" t="s">
        <v>14</v>
      </c>
      <c r="F47" s="1256"/>
      <c r="G47" s="1256"/>
      <c r="H47" s="1256"/>
      <c r="I47" s="1256"/>
      <c r="J47" s="1257"/>
      <c r="K47" s="63" t="s">
        <v>509</v>
      </c>
      <c r="L47" s="64" t="s">
        <v>509</v>
      </c>
      <c r="M47" s="64" t="s">
        <v>509</v>
      </c>
      <c r="N47" s="64" t="s">
        <v>509</v>
      </c>
      <c r="O47" s="65" t="s">
        <v>509</v>
      </c>
      <c r="P47" s="48"/>
      <c r="Q47" s="48"/>
      <c r="R47" s="48"/>
      <c r="S47" s="48"/>
      <c r="T47" s="48"/>
      <c r="U47" s="48"/>
    </row>
    <row r="48" spans="1:21" ht="30.75" customHeight="1" x14ac:dyDescent="0.15">
      <c r="A48" s="48"/>
      <c r="B48" s="1250"/>
      <c r="C48" s="1251"/>
      <c r="D48" s="62"/>
      <c r="E48" s="1256" t="s">
        <v>15</v>
      </c>
      <c r="F48" s="1256"/>
      <c r="G48" s="1256"/>
      <c r="H48" s="1256"/>
      <c r="I48" s="1256"/>
      <c r="J48" s="1257"/>
      <c r="K48" s="63">
        <v>1189</v>
      </c>
      <c r="L48" s="64">
        <v>1188</v>
      </c>
      <c r="M48" s="64">
        <v>1154</v>
      </c>
      <c r="N48" s="64">
        <v>1130</v>
      </c>
      <c r="O48" s="65">
        <v>1113</v>
      </c>
      <c r="P48" s="48"/>
      <c r="Q48" s="48"/>
      <c r="R48" s="48"/>
      <c r="S48" s="48"/>
      <c r="T48" s="48"/>
      <c r="U48" s="48"/>
    </row>
    <row r="49" spans="1:21" ht="30.75" customHeight="1" x14ac:dyDescent="0.15">
      <c r="A49" s="48"/>
      <c r="B49" s="1250"/>
      <c r="C49" s="1251"/>
      <c r="D49" s="62"/>
      <c r="E49" s="1256" t="s">
        <v>16</v>
      </c>
      <c r="F49" s="1256"/>
      <c r="G49" s="1256"/>
      <c r="H49" s="1256"/>
      <c r="I49" s="1256"/>
      <c r="J49" s="1257"/>
      <c r="K49" s="63">
        <v>38</v>
      </c>
      <c r="L49" s="64">
        <v>31</v>
      </c>
      <c r="M49" s="64">
        <v>75</v>
      </c>
      <c r="N49" s="64">
        <v>98</v>
      </c>
      <c r="O49" s="65">
        <v>109</v>
      </c>
      <c r="P49" s="48"/>
      <c r="Q49" s="48"/>
      <c r="R49" s="48"/>
      <c r="S49" s="48"/>
      <c r="T49" s="48"/>
      <c r="U49" s="48"/>
    </row>
    <row r="50" spans="1:21" ht="30.75" customHeight="1" x14ac:dyDescent="0.15">
      <c r="A50" s="48"/>
      <c r="B50" s="1250"/>
      <c r="C50" s="1251"/>
      <c r="D50" s="62"/>
      <c r="E50" s="1256" t="s">
        <v>17</v>
      </c>
      <c r="F50" s="1256"/>
      <c r="G50" s="1256"/>
      <c r="H50" s="1256"/>
      <c r="I50" s="1256"/>
      <c r="J50" s="1257"/>
      <c r="K50" s="63" t="s">
        <v>509</v>
      </c>
      <c r="L50" s="64" t="s">
        <v>509</v>
      </c>
      <c r="M50" s="64" t="s">
        <v>509</v>
      </c>
      <c r="N50" s="64" t="s">
        <v>509</v>
      </c>
      <c r="O50" s="65" t="s">
        <v>509</v>
      </c>
      <c r="P50" s="48"/>
      <c r="Q50" s="48"/>
      <c r="R50" s="48"/>
      <c r="S50" s="48"/>
      <c r="T50" s="48"/>
      <c r="U50" s="48"/>
    </row>
    <row r="51" spans="1:21" ht="30.75" customHeight="1" x14ac:dyDescent="0.15">
      <c r="A51" s="48"/>
      <c r="B51" s="1252"/>
      <c r="C51" s="1253"/>
      <c r="D51" s="66"/>
      <c r="E51" s="1256" t="s">
        <v>18</v>
      </c>
      <c r="F51" s="1256"/>
      <c r="G51" s="1256"/>
      <c r="H51" s="1256"/>
      <c r="I51" s="1256"/>
      <c r="J51" s="1257"/>
      <c r="K51" s="63" t="s">
        <v>509</v>
      </c>
      <c r="L51" s="64" t="s">
        <v>509</v>
      </c>
      <c r="M51" s="64" t="s">
        <v>509</v>
      </c>
      <c r="N51" s="64" t="s">
        <v>509</v>
      </c>
      <c r="O51" s="65" t="s">
        <v>509</v>
      </c>
      <c r="P51" s="48"/>
      <c r="Q51" s="48"/>
      <c r="R51" s="48"/>
      <c r="S51" s="48"/>
      <c r="T51" s="48"/>
      <c r="U51" s="48"/>
    </row>
    <row r="52" spans="1:21" ht="30.75" customHeight="1" x14ac:dyDescent="0.15">
      <c r="A52" s="48"/>
      <c r="B52" s="1258" t="s">
        <v>19</v>
      </c>
      <c r="C52" s="1259"/>
      <c r="D52" s="66"/>
      <c r="E52" s="1256" t="s">
        <v>20</v>
      </c>
      <c r="F52" s="1256"/>
      <c r="G52" s="1256"/>
      <c r="H52" s="1256"/>
      <c r="I52" s="1256"/>
      <c r="J52" s="1257"/>
      <c r="K52" s="63">
        <v>2175</v>
      </c>
      <c r="L52" s="64">
        <v>2258</v>
      </c>
      <c r="M52" s="64">
        <v>2317</v>
      </c>
      <c r="N52" s="64">
        <v>2251</v>
      </c>
      <c r="O52" s="65">
        <v>2217</v>
      </c>
      <c r="P52" s="48"/>
      <c r="Q52" s="48"/>
      <c r="R52" s="48"/>
      <c r="S52" s="48"/>
      <c r="T52" s="48"/>
      <c r="U52" s="48"/>
    </row>
    <row r="53" spans="1:21" ht="30.75" customHeight="1" thickBot="1" x14ac:dyDescent="0.2">
      <c r="A53" s="48"/>
      <c r="B53" s="1260" t="s">
        <v>21</v>
      </c>
      <c r="C53" s="1261"/>
      <c r="D53" s="67"/>
      <c r="E53" s="1262" t="s">
        <v>22</v>
      </c>
      <c r="F53" s="1262"/>
      <c r="G53" s="1262"/>
      <c r="H53" s="1262"/>
      <c r="I53" s="1262"/>
      <c r="J53" s="1263"/>
      <c r="K53" s="68">
        <v>982</v>
      </c>
      <c r="L53" s="69">
        <v>894</v>
      </c>
      <c r="M53" s="69">
        <v>821</v>
      </c>
      <c r="N53" s="69">
        <v>960</v>
      </c>
      <c r="O53" s="70">
        <v>956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4" t="s">
        <v>25</v>
      </c>
      <c r="C57" s="1265"/>
      <c r="D57" s="1268" t="s">
        <v>26</v>
      </c>
      <c r="E57" s="1269"/>
      <c r="F57" s="1269"/>
      <c r="G57" s="1269"/>
      <c r="H57" s="1269"/>
      <c r="I57" s="1269"/>
      <c r="J57" s="1270"/>
      <c r="K57" s="83"/>
      <c r="L57" s="84"/>
      <c r="M57" s="84"/>
      <c r="N57" s="84"/>
      <c r="O57" s="85"/>
    </row>
    <row r="58" spans="1:21" ht="31.5" customHeight="1" thickBot="1" x14ac:dyDescent="0.2">
      <c r="B58" s="1266"/>
      <c r="C58" s="1267"/>
      <c r="D58" s="1271" t="s">
        <v>27</v>
      </c>
      <c r="E58" s="1272"/>
      <c r="F58" s="1272"/>
      <c r="G58" s="1272"/>
      <c r="H58" s="1272"/>
      <c r="I58" s="1272"/>
      <c r="J58" s="127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Z3Q+VP5A0aUxL5v8Xus0zjR3j8GbRjUn/2Wdk49FQn8XB3OwetL6P9F4cGHLUOdYacLcQhyWtCsp8QhiIKw0w==" saltValue="Bie3sp/7tdCpJ67JFY240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74" t="s">
        <v>30</v>
      </c>
      <c r="C41" s="1275"/>
      <c r="D41" s="102"/>
      <c r="E41" s="1280" t="s">
        <v>31</v>
      </c>
      <c r="F41" s="1280"/>
      <c r="G41" s="1280"/>
      <c r="H41" s="1281"/>
      <c r="I41" s="103">
        <v>19917</v>
      </c>
      <c r="J41" s="104">
        <v>20133</v>
      </c>
      <c r="K41" s="104">
        <v>20261</v>
      </c>
      <c r="L41" s="104">
        <v>20952</v>
      </c>
      <c r="M41" s="105">
        <v>22132</v>
      </c>
    </row>
    <row r="42" spans="2:13" ht="27.75" customHeight="1" x14ac:dyDescent="0.15">
      <c r="B42" s="1276"/>
      <c r="C42" s="1277"/>
      <c r="D42" s="106"/>
      <c r="E42" s="1282" t="s">
        <v>32</v>
      </c>
      <c r="F42" s="1282"/>
      <c r="G42" s="1282"/>
      <c r="H42" s="1283"/>
      <c r="I42" s="107" t="s">
        <v>509</v>
      </c>
      <c r="J42" s="108" t="s">
        <v>509</v>
      </c>
      <c r="K42" s="108" t="s">
        <v>509</v>
      </c>
      <c r="L42" s="108" t="s">
        <v>509</v>
      </c>
      <c r="M42" s="109" t="s">
        <v>509</v>
      </c>
    </row>
    <row r="43" spans="2:13" ht="27.75" customHeight="1" x14ac:dyDescent="0.15">
      <c r="B43" s="1276"/>
      <c r="C43" s="1277"/>
      <c r="D43" s="106"/>
      <c r="E43" s="1282" t="s">
        <v>33</v>
      </c>
      <c r="F43" s="1282"/>
      <c r="G43" s="1282"/>
      <c r="H43" s="1283"/>
      <c r="I43" s="107">
        <v>13451</v>
      </c>
      <c r="J43" s="108">
        <v>12668</v>
      </c>
      <c r="K43" s="108">
        <v>12272</v>
      </c>
      <c r="L43" s="108">
        <v>11025</v>
      </c>
      <c r="M43" s="109">
        <v>10435</v>
      </c>
    </row>
    <row r="44" spans="2:13" ht="27.75" customHeight="1" x14ac:dyDescent="0.15">
      <c r="B44" s="1276"/>
      <c r="C44" s="1277"/>
      <c r="D44" s="106"/>
      <c r="E44" s="1282" t="s">
        <v>34</v>
      </c>
      <c r="F44" s="1282"/>
      <c r="G44" s="1282"/>
      <c r="H44" s="1283"/>
      <c r="I44" s="107">
        <v>539</v>
      </c>
      <c r="J44" s="108">
        <v>629</v>
      </c>
      <c r="K44" s="108">
        <v>610</v>
      </c>
      <c r="L44" s="108">
        <v>572</v>
      </c>
      <c r="M44" s="109">
        <v>523</v>
      </c>
    </row>
    <row r="45" spans="2:13" ht="27.75" customHeight="1" x14ac:dyDescent="0.15">
      <c r="B45" s="1276"/>
      <c r="C45" s="1277"/>
      <c r="D45" s="106"/>
      <c r="E45" s="1282" t="s">
        <v>35</v>
      </c>
      <c r="F45" s="1282"/>
      <c r="G45" s="1282"/>
      <c r="H45" s="1283"/>
      <c r="I45" s="107">
        <v>4029</v>
      </c>
      <c r="J45" s="108">
        <v>3803</v>
      </c>
      <c r="K45" s="108">
        <v>3565</v>
      </c>
      <c r="L45" s="108">
        <v>3443</v>
      </c>
      <c r="M45" s="109">
        <v>3453</v>
      </c>
    </row>
    <row r="46" spans="2:13" ht="27.75" customHeight="1" x14ac:dyDescent="0.15">
      <c r="B46" s="1276"/>
      <c r="C46" s="1277"/>
      <c r="D46" s="110"/>
      <c r="E46" s="1282" t="s">
        <v>36</v>
      </c>
      <c r="F46" s="1282"/>
      <c r="G46" s="1282"/>
      <c r="H46" s="1283"/>
      <c r="I46" s="107" t="s">
        <v>509</v>
      </c>
      <c r="J46" s="108" t="s">
        <v>509</v>
      </c>
      <c r="K46" s="108" t="s">
        <v>509</v>
      </c>
      <c r="L46" s="108" t="s">
        <v>509</v>
      </c>
      <c r="M46" s="109" t="s">
        <v>509</v>
      </c>
    </row>
    <row r="47" spans="2:13" ht="27.75" customHeight="1" x14ac:dyDescent="0.15">
      <c r="B47" s="1276"/>
      <c r="C47" s="1277"/>
      <c r="D47" s="111"/>
      <c r="E47" s="1284" t="s">
        <v>37</v>
      </c>
      <c r="F47" s="1285"/>
      <c r="G47" s="1285"/>
      <c r="H47" s="1286"/>
      <c r="I47" s="107" t="s">
        <v>509</v>
      </c>
      <c r="J47" s="108" t="s">
        <v>509</v>
      </c>
      <c r="K47" s="108" t="s">
        <v>509</v>
      </c>
      <c r="L47" s="108" t="s">
        <v>509</v>
      </c>
      <c r="M47" s="109" t="s">
        <v>509</v>
      </c>
    </row>
    <row r="48" spans="2:13" ht="27.75" customHeight="1" x14ac:dyDescent="0.15">
      <c r="B48" s="1276"/>
      <c r="C48" s="1277"/>
      <c r="D48" s="106"/>
      <c r="E48" s="1282" t="s">
        <v>38</v>
      </c>
      <c r="F48" s="1282"/>
      <c r="G48" s="1282"/>
      <c r="H48" s="1283"/>
      <c r="I48" s="107" t="s">
        <v>509</v>
      </c>
      <c r="J48" s="108" t="s">
        <v>509</v>
      </c>
      <c r="K48" s="108" t="s">
        <v>509</v>
      </c>
      <c r="L48" s="108" t="s">
        <v>509</v>
      </c>
      <c r="M48" s="109" t="s">
        <v>509</v>
      </c>
    </row>
    <row r="49" spans="2:13" ht="27.75" customHeight="1" x14ac:dyDescent="0.15">
      <c r="B49" s="1278"/>
      <c r="C49" s="1279"/>
      <c r="D49" s="106"/>
      <c r="E49" s="1282" t="s">
        <v>39</v>
      </c>
      <c r="F49" s="1282"/>
      <c r="G49" s="1282"/>
      <c r="H49" s="1283"/>
      <c r="I49" s="107" t="s">
        <v>509</v>
      </c>
      <c r="J49" s="108" t="s">
        <v>509</v>
      </c>
      <c r="K49" s="108" t="s">
        <v>509</v>
      </c>
      <c r="L49" s="108" t="s">
        <v>509</v>
      </c>
      <c r="M49" s="109" t="s">
        <v>509</v>
      </c>
    </row>
    <row r="50" spans="2:13" ht="27.75" customHeight="1" x14ac:dyDescent="0.15">
      <c r="B50" s="1287" t="s">
        <v>40</v>
      </c>
      <c r="C50" s="1288"/>
      <c r="D50" s="112"/>
      <c r="E50" s="1282" t="s">
        <v>41</v>
      </c>
      <c r="F50" s="1282"/>
      <c r="G50" s="1282"/>
      <c r="H50" s="1283"/>
      <c r="I50" s="107">
        <v>8127</v>
      </c>
      <c r="J50" s="108">
        <v>7640</v>
      </c>
      <c r="K50" s="108">
        <v>7732</v>
      </c>
      <c r="L50" s="108">
        <v>11314</v>
      </c>
      <c r="M50" s="109">
        <v>12364</v>
      </c>
    </row>
    <row r="51" spans="2:13" ht="27.75" customHeight="1" x14ac:dyDescent="0.15">
      <c r="B51" s="1276"/>
      <c r="C51" s="1277"/>
      <c r="D51" s="106"/>
      <c r="E51" s="1282" t="s">
        <v>42</v>
      </c>
      <c r="F51" s="1282"/>
      <c r="G51" s="1282"/>
      <c r="H51" s="1283"/>
      <c r="I51" s="107">
        <v>6306</v>
      </c>
      <c r="J51" s="108">
        <v>5944</v>
      </c>
      <c r="K51" s="108">
        <v>5561</v>
      </c>
      <c r="L51" s="108">
        <v>5206</v>
      </c>
      <c r="M51" s="109">
        <v>4509</v>
      </c>
    </row>
    <row r="52" spans="2:13" ht="27.75" customHeight="1" x14ac:dyDescent="0.15">
      <c r="B52" s="1278"/>
      <c r="C52" s="1279"/>
      <c r="D52" s="106"/>
      <c r="E52" s="1282" t="s">
        <v>43</v>
      </c>
      <c r="F52" s="1282"/>
      <c r="G52" s="1282"/>
      <c r="H52" s="1283"/>
      <c r="I52" s="107">
        <v>22377</v>
      </c>
      <c r="J52" s="108">
        <v>22259</v>
      </c>
      <c r="K52" s="108">
        <v>22550</v>
      </c>
      <c r="L52" s="108">
        <v>22896</v>
      </c>
      <c r="M52" s="109">
        <v>23532</v>
      </c>
    </row>
    <row r="53" spans="2:13" ht="27.75" customHeight="1" thickBot="1" x14ac:dyDescent="0.2">
      <c r="B53" s="1289" t="s">
        <v>44</v>
      </c>
      <c r="C53" s="1290"/>
      <c r="D53" s="113"/>
      <c r="E53" s="1291" t="s">
        <v>45</v>
      </c>
      <c r="F53" s="1291"/>
      <c r="G53" s="1291"/>
      <c r="H53" s="1292"/>
      <c r="I53" s="114">
        <v>1125</v>
      </c>
      <c r="J53" s="115">
        <v>1391</v>
      </c>
      <c r="K53" s="115">
        <v>866</v>
      </c>
      <c r="L53" s="115">
        <v>-3424</v>
      </c>
      <c r="M53" s="116">
        <v>-3862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FYMNYPKW0LKO2RKuBukittqHRoaNKxKc5endfbrIqWzQ7tZJNIpXYLgPOhIU0CVK14udHt0Wrq6eentcS5nYg==" saltValue="ZCbRBw+MMERSZQsrZPhk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1" t="s">
        <v>48</v>
      </c>
      <c r="D55" s="1301"/>
      <c r="E55" s="1302"/>
      <c r="F55" s="128">
        <v>3283</v>
      </c>
      <c r="G55" s="128">
        <v>3286</v>
      </c>
      <c r="H55" s="129">
        <v>3287</v>
      </c>
    </row>
    <row r="56" spans="2:8" ht="52.5" customHeight="1" x14ac:dyDescent="0.15">
      <c r="B56" s="130"/>
      <c r="C56" s="1303" t="s">
        <v>49</v>
      </c>
      <c r="D56" s="1303"/>
      <c r="E56" s="1304"/>
      <c r="F56" s="131">
        <v>1027</v>
      </c>
      <c r="G56" s="131">
        <v>1578</v>
      </c>
      <c r="H56" s="132">
        <v>1980</v>
      </c>
    </row>
    <row r="57" spans="2:8" ht="53.25" customHeight="1" x14ac:dyDescent="0.15">
      <c r="B57" s="130"/>
      <c r="C57" s="1305" t="s">
        <v>50</v>
      </c>
      <c r="D57" s="1305"/>
      <c r="E57" s="1306"/>
      <c r="F57" s="133">
        <v>5120</v>
      </c>
      <c r="G57" s="133">
        <v>5424</v>
      </c>
      <c r="H57" s="134">
        <v>7038</v>
      </c>
    </row>
    <row r="58" spans="2:8" ht="45.75" customHeight="1" x14ac:dyDescent="0.15">
      <c r="B58" s="135"/>
      <c r="C58" s="1293" t="s">
        <v>592</v>
      </c>
      <c r="D58" s="1294"/>
      <c r="E58" s="1295"/>
      <c r="F58" s="136">
        <v>2795</v>
      </c>
      <c r="G58" s="136">
        <v>3077</v>
      </c>
      <c r="H58" s="137">
        <v>3995</v>
      </c>
    </row>
    <row r="59" spans="2:8" ht="45.75" customHeight="1" x14ac:dyDescent="0.15">
      <c r="B59" s="135"/>
      <c r="C59" s="1293" t="s">
        <v>593</v>
      </c>
      <c r="D59" s="1294"/>
      <c r="E59" s="1295"/>
      <c r="F59" s="136">
        <v>847</v>
      </c>
      <c r="G59" s="136">
        <v>871</v>
      </c>
      <c r="H59" s="137">
        <v>981</v>
      </c>
    </row>
    <row r="60" spans="2:8" ht="45.75" customHeight="1" x14ac:dyDescent="0.15">
      <c r="B60" s="135"/>
      <c r="C60" s="1293" t="s">
        <v>594</v>
      </c>
      <c r="D60" s="1294"/>
      <c r="E60" s="1295"/>
      <c r="F60" s="136">
        <v>182</v>
      </c>
      <c r="G60" s="136">
        <v>246</v>
      </c>
      <c r="H60" s="137">
        <v>519</v>
      </c>
    </row>
    <row r="61" spans="2:8" ht="45.75" customHeight="1" x14ac:dyDescent="0.15">
      <c r="B61" s="135"/>
      <c r="C61" s="1293" t="s">
        <v>595</v>
      </c>
      <c r="D61" s="1294"/>
      <c r="E61" s="1295"/>
      <c r="F61" s="136">
        <v>195</v>
      </c>
      <c r="G61" s="136">
        <v>222</v>
      </c>
      <c r="H61" s="137">
        <v>396</v>
      </c>
    </row>
    <row r="62" spans="2:8" ht="45.75" customHeight="1" thickBot="1" x14ac:dyDescent="0.2">
      <c r="B62" s="138"/>
      <c r="C62" s="1296" t="s">
        <v>596</v>
      </c>
      <c r="D62" s="1297"/>
      <c r="E62" s="1298"/>
      <c r="F62" s="139">
        <v>180</v>
      </c>
      <c r="G62" s="139">
        <v>243</v>
      </c>
      <c r="H62" s="140">
        <v>349</v>
      </c>
    </row>
    <row r="63" spans="2:8" ht="52.5" customHeight="1" thickBot="1" x14ac:dyDescent="0.2">
      <c r="B63" s="141"/>
      <c r="C63" s="1299" t="s">
        <v>51</v>
      </c>
      <c r="D63" s="1299"/>
      <c r="E63" s="1300"/>
      <c r="F63" s="142">
        <v>9430</v>
      </c>
      <c r="G63" s="142">
        <v>10288</v>
      </c>
      <c r="H63" s="143">
        <v>12305</v>
      </c>
    </row>
    <row r="64" spans="2:8" ht="15" customHeight="1" x14ac:dyDescent="0.15"/>
  </sheetData>
  <sheetProtection algorithmName="SHA-512" hashValue="t8hzn9gdcD3riST4Z+lizJcIYUwx9fodOCBNjFD28FmjEgI4gRIeiUwx1S5Xjv1hxyaA6FNK83pY5QgG5zKsEw==" saltValue="MDULvL74WVaHSNDzUAYw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3" zoomScaleNormal="73"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4" t="s">
        <v>612</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5"/>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5"/>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5"/>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5"/>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600</v>
      </c>
    </row>
    <row r="50" spans="1:109" x14ac:dyDescent="0.15">
      <c r="B50" s="395"/>
      <c r="G50" s="1307"/>
      <c r="H50" s="1307"/>
      <c r="I50" s="1307"/>
      <c r="J50" s="1307"/>
      <c r="K50" s="405"/>
      <c r="L50" s="405"/>
      <c r="M50" s="406"/>
      <c r="N50" s="406"/>
      <c r="AN50" s="1308"/>
      <c r="AO50" s="1309"/>
      <c r="AP50" s="1309"/>
      <c r="AQ50" s="1309"/>
      <c r="AR50" s="1309"/>
      <c r="AS50" s="1309"/>
      <c r="AT50" s="1309"/>
      <c r="AU50" s="1309"/>
      <c r="AV50" s="1309"/>
      <c r="AW50" s="1309"/>
      <c r="AX50" s="1309"/>
      <c r="AY50" s="1309"/>
      <c r="AZ50" s="1309"/>
      <c r="BA50" s="1309"/>
      <c r="BB50" s="1309"/>
      <c r="BC50" s="1309"/>
      <c r="BD50" s="1309"/>
      <c r="BE50" s="1309"/>
      <c r="BF50" s="1309"/>
      <c r="BG50" s="1309"/>
      <c r="BH50" s="1309"/>
      <c r="BI50" s="1309"/>
      <c r="BJ50" s="1309"/>
      <c r="BK50" s="1309"/>
      <c r="BL50" s="1309"/>
      <c r="BM50" s="1309"/>
      <c r="BN50" s="1309"/>
      <c r="BO50" s="1310"/>
      <c r="BP50" s="1311" t="s">
        <v>550</v>
      </c>
      <c r="BQ50" s="1311"/>
      <c r="BR50" s="1311"/>
      <c r="BS50" s="1311"/>
      <c r="BT50" s="1311"/>
      <c r="BU50" s="1311"/>
      <c r="BV50" s="1311"/>
      <c r="BW50" s="1311"/>
      <c r="BX50" s="1311" t="s">
        <v>551</v>
      </c>
      <c r="BY50" s="1311"/>
      <c r="BZ50" s="1311"/>
      <c r="CA50" s="1311"/>
      <c r="CB50" s="1311"/>
      <c r="CC50" s="1311"/>
      <c r="CD50" s="1311"/>
      <c r="CE50" s="1311"/>
      <c r="CF50" s="1311" t="s">
        <v>552</v>
      </c>
      <c r="CG50" s="1311"/>
      <c r="CH50" s="1311"/>
      <c r="CI50" s="1311"/>
      <c r="CJ50" s="1311"/>
      <c r="CK50" s="1311"/>
      <c r="CL50" s="1311"/>
      <c r="CM50" s="1311"/>
      <c r="CN50" s="1311" t="s">
        <v>553</v>
      </c>
      <c r="CO50" s="1311"/>
      <c r="CP50" s="1311"/>
      <c r="CQ50" s="1311"/>
      <c r="CR50" s="1311"/>
      <c r="CS50" s="1311"/>
      <c r="CT50" s="1311"/>
      <c r="CU50" s="1311"/>
      <c r="CV50" s="1311" t="s">
        <v>554</v>
      </c>
      <c r="CW50" s="1311"/>
      <c r="CX50" s="1311"/>
      <c r="CY50" s="1311"/>
      <c r="CZ50" s="1311"/>
      <c r="DA50" s="1311"/>
      <c r="DB50" s="1311"/>
      <c r="DC50" s="1311"/>
    </row>
    <row r="51" spans="1:109" ht="13.5" customHeight="1" x14ac:dyDescent="0.15">
      <c r="B51" s="395"/>
      <c r="G51" s="1324"/>
      <c r="H51" s="1324"/>
      <c r="I51" s="1325"/>
      <c r="J51" s="1325"/>
      <c r="K51" s="1323"/>
      <c r="L51" s="1323"/>
      <c r="M51" s="1323"/>
      <c r="N51" s="1323"/>
      <c r="AM51" s="404"/>
      <c r="AN51" s="1313" t="s">
        <v>601</v>
      </c>
      <c r="AO51" s="1313"/>
      <c r="AP51" s="1313"/>
      <c r="AQ51" s="1313"/>
      <c r="AR51" s="1313"/>
      <c r="AS51" s="1313"/>
      <c r="AT51" s="1313"/>
      <c r="AU51" s="1313"/>
      <c r="AV51" s="1313"/>
      <c r="AW51" s="1313"/>
      <c r="AX51" s="1313"/>
      <c r="AY51" s="1313"/>
      <c r="AZ51" s="1313"/>
      <c r="BA51" s="1313"/>
      <c r="BB51" s="1313" t="s">
        <v>603</v>
      </c>
      <c r="BC51" s="1313"/>
      <c r="BD51" s="1313"/>
      <c r="BE51" s="1313"/>
      <c r="BF51" s="1313"/>
      <c r="BG51" s="1313"/>
      <c r="BH51" s="1313"/>
      <c r="BI51" s="1313"/>
      <c r="BJ51" s="1313"/>
      <c r="BK51" s="1313"/>
      <c r="BL51" s="1313"/>
      <c r="BM51" s="1313"/>
      <c r="BN51" s="1313"/>
      <c r="BO51" s="1313"/>
      <c r="BP51" s="1312">
        <v>7.9</v>
      </c>
      <c r="BQ51" s="1312"/>
      <c r="BR51" s="1312"/>
      <c r="BS51" s="1312"/>
      <c r="BT51" s="1312"/>
      <c r="BU51" s="1312"/>
      <c r="BV51" s="1312"/>
      <c r="BW51" s="1312"/>
      <c r="BX51" s="1312">
        <v>9.8000000000000007</v>
      </c>
      <c r="BY51" s="1312"/>
      <c r="BZ51" s="1312"/>
      <c r="CA51" s="1312"/>
      <c r="CB51" s="1312"/>
      <c r="CC51" s="1312"/>
      <c r="CD51" s="1312"/>
      <c r="CE51" s="1312"/>
      <c r="CF51" s="1312">
        <v>6.1</v>
      </c>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395"/>
      <c r="G52" s="1324"/>
      <c r="H52" s="1324"/>
      <c r="I52" s="1325"/>
      <c r="J52" s="1325"/>
      <c r="K52" s="1323"/>
      <c r="L52" s="1323"/>
      <c r="M52" s="1323"/>
      <c r="N52" s="1323"/>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3"/>
      <c r="B53" s="395"/>
      <c r="G53" s="1324"/>
      <c r="H53" s="1324"/>
      <c r="I53" s="1307"/>
      <c r="J53" s="1307"/>
      <c r="K53" s="1323"/>
      <c r="L53" s="1323"/>
      <c r="M53" s="1323"/>
      <c r="N53" s="1323"/>
      <c r="AM53" s="404"/>
      <c r="AN53" s="1313"/>
      <c r="AO53" s="1313"/>
      <c r="AP53" s="1313"/>
      <c r="AQ53" s="1313"/>
      <c r="AR53" s="1313"/>
      <c r="AS53" s="1313"/>
      <c r="AT53" s="1313"/>
      <c r="AU53" s="1313"/>
      <c r="AV53" s="1313"/>
      <c r="AW53" s="1313"/>
      <c r="AX53" s="1313"/>
      <c r="AY53" s="1313"/>
      <c r="AZ53" s="1313"/>
      <c r="BA53" s="1313"/>
      <c r="BB53" s="1313" t="s">
        <v>604</v>
      </c>
      <c r="BC53" s="1313"/>
      <c r="BD53" s="1313"/>
      <c r="BE53" s="1313"/>
      <c r="BF53" s="1313"/>
      <c r="BG53" s="1313"/>
      <c r="BH53" s="1313"/>
      <c r="BI53" s="1313"/>
      <c r="BJ53" s="1313"/>
      <c r="BK53" s="1313"/>
      <c r="BL53" s="1313"/>
      <c r="BM53" s="1313"/>
      <c r="BN53" s="1313"/>
      <c r="BO53" s="1313"/>
      <c r="BP53" s="1312">
        <v>57</v>
      </c>
      <c r="BQ53" s="1312"/>
      <c r="BR53" s="1312"/>
      <c r="BS53" s="1312"/>
      <c r="BT53" s="1312"/>
      <c r="BU53" s="1312"/>
      <c r="BV53" s="1312"/>
      <c r="BW53" s="1312"/>
      <c r="BX53" s="1312">
        <v>60.7</v>
      </c>
      <c r="BY53" s="1312"/>
      <c r="BZ53" s="1312"/>
      <c r="CA53" s="1312"/>
      <c r="CB53" s="1312"/>
      <c r="CC53" s="1312"/>
      <c r="CD53" s="1312"/>
      <c r="CE53" s="1312"/>
      <c r="CF53" s="1312">
        <v>59.8</v>
      </c>
      <c r="CG53" s="1312"/>
      <c r="CH53" s="1312"/>
      <c r="CI53" s="1312"/>
      <c r="CJ53" s="1312"/>
      <c r="CK53" s="1312"/>
      <c r="CL53" s="1312"/>
      <c r="CM53" s="1312"/>
      <c r="CN53" s="1312">
        <v>60.7</v>
      </c>
      <c r="CO53" s="1312"/>
      <c r="CP53" s="1312"/>
      <c r="CQ53" s="1312"/>
      <c r="CR53" s="1312"/>
      <c r="CS53" s="1312"/>
      <c r="CT53" s="1312"/>
      <c r="CU53" s="1312"/>
      <c r="CV53" s="1312">
        <v>61.5</v>
      </c>
      <c r="CW53" s="1312"/>
      <c r="CX53" s="1312"/>
      <c r="CY53" s="1312"/>
      <c r="CZ53" s="1312"/>
      <c r="DA53" s="1312"/>
      <c r="DB53" s="1312"/>
      <c r="DC53" s="1312"/>
    </row>
    <row r="54" spans="1:109" x14ac:dyDescent="0.15">
      <c r="A54" s="403"/>
      <c r="B54" s="395"/>
      <c r="G54" s="1324"/>
      <c r="H54" s="1324"/>
      <c r="I54" s="1307"/>
      <c r="J54" s="1307"/>
      <c r="K54" s="1323"/>
      <c r="L54" s="1323"/>
      <c r="M54" s="1323"/>
      <c r="N54" s="1323"/>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3"/>
      <c r="B55" s="395"/>
      <c r="G55" s="1307"/>
      <c r="H55" s="1307"/>
      <c r="I55" s="1307"/>
      <c r="J55" s="1307"/>
      <c r="K55" s="1323"/>
      <c r="L55" s="1323"/>
      <c r="M55" s="1323"/>
      <c r="N55" s="1323"/>
      <c r="AN55" s="1311" t="s">
        <v>606</v>
      </c>
      <c r="AO55" s="1311"/>
      <c r="AP55" s="1311"/>
      <c r="AQ55" s="1311"/>
      <c r="AR55" s="1311"/>
      <c r="AS55" s="1311"/>
      <c r="AT55" s="1311"/>
      <c r="AU55" s="1311"/>
      <c r="AV55" s="1311"/>
      <c r="AW55" s="1311"/>
      <c r="AX55" s="1311"/>
      <c r="AY55" s="1311"/>
      <c r="AZ55" s="1311"/>
      <c r="BA55" s="1311"/>
      <c r="BB55" s="1313" t="s">
        <v>602</v>
      </c>
      <c r="BC55" s="1313"/>
      <c r="BD55" s="1313"/>
      <c r="BE55" s="1313"/>
      <c r="BF55" s="1313"/>
      <c r="BG55" s="1313"/>
      <c r="BH55" s="1313"/>
      <c r="BI55" s="1313"/>
      <c r="BJ55" s="1313"/>
      <c r="BK55" s="1313"/>
      <c r="BL55" s="1313"/>
      <c r="BM55" s="1313"/>
      <c r="BN55" s="1313"/>
      <c r="BO55" s="1313"/>
      <c r="BP55" s="1312">
        <v>33.6</v>
      </c>
      <c r="BQ55" s="1312"/>
      <c r="BR55" s="1312"/>
      <c r="BS55" s="1312"/>
      <c r="BT55" s="1312"/>
      <c r="BU55" s="1312"/>
      <c r="BV55" s="1312"/>
      <c r="BW55" s="1312"/>
      <c r="BX55" s="1312">
        <v>35.299999999999997</v>
      </c>
      <c r="BY55" s="1312"/>
      <c r="BZ55" s="1312"/>
      <c r="CA55" s="1312"/>
      <c r="CB55" s="1312"/>
      <c r="CC55" s="1312"/>
      <c r="CD55" s="1312"/>
      <c r="CE55" s="1312"/>
      <c r="CF55" s="1312">
        <v>31.9</v>
      </c>
      <c r="CG55" s="1312"/>
      <c r="CH55" s="1312"/>
      <c r="CI55" s="1312"/>
      <c r="CJ55" s="1312"/>
      <c r="CK55" s="1312"/>
      <c r="CL55" s="1312"/>
      <c r="CM55" s="1312"/>
      <c r="CN55" s="1312">
        <v>24.2</v>
      </c>
      <c r="CO55" s="1312"/>
      <c r="CP55" s="1312"/>
      <c r="CQ55" s="1312"/>
      <c r="CR55" s="1312"/>
      <c r="CS55" s="1312"/>
      <c r="CT55" s="1312"/>
      <c r="CU55" s="1312"/>
      <c r="CV55" s="1312">
        <v>22.1</v>
      </c>
      <c r="CW55" s="1312"/>
      <c r="CX55" s="1312"/>
      <c r="CY55" s="1312"/>
      <c r="CZ55" s="1312"/>
      <c r="DA55" s="1312"/>
      <c r="DB55" s="1312"/>
      <c r="DC55" s="1312"/>
    </row>
    <row r="56" spans="1:109" x14ac:dyDescent="0.15">
      <c r="A56" s="403"/>
      <c r="B56" s="395"/>
      <c r="G56" s="1307"/>
      <c r="H56" s="1307"/>
      <c r="I56" s="1307"/>
      <c r="J56" s="1307"/>
      <c r="K56" s="1323"/>
      <c r="L56" s="1323"/>
      <c r="M56" s="1323"/>
      <c r="N56" s="1323"/>
      <c r="AN56" s="1311"/>
      <c r="AO56" s="1311"/>
      <c r="AP56" s="1311"/>
      <c r="AQ56" s="1311"/>
      <c r="AR56" s="1311"/>
      <c r="AS56" s="1311"/>
      <c r="AT56" s="1311"/>
      <c r="AU56" s="1311"/>
      <c r="AV56" s="1311"/>
      <c r="AW56" s="1311"/>
      <c r="AX56" s="1311"/>
      <c r="AY56" s="1311"/>
      <c r="AZ56" s="1311"/>
      <c r="BA56" s="1311"/>
      <c r="BB56" s="1313"/>
      <c r="BC56" s="1313"/>
      <c r="BD56" s="1313"/>
      <c r="BE56" s="1313"/>
      <c r="BF56" s="1313"/>
      <c r="BG56" s="1313"/>
      <c r="BH56" s="1313"/>
      <c r="BI56" s="1313"/>
      <c r="BJ56" s="1313"/>
      <c r="BK56" s="1313"/>
      <c r="BL56" s="1313"/>
      <c r="BM56" s="1313"/>
      <c r="BN56" s="1313"/>
      <c r="BO56" s="1313"/>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x14ac:dyDescent="0.15">
      <c r="B57" s="407"/>
      <c r="G57" s="1307"/>
      <c r="H57" s="1307"/>
      <c r="I57" s="1326"/>
      <c r="J57" s="1326"/>
      <c r="K57" s="1323"/>
      <c r="L57" s="1323"/>
      <c r="M57" s="1323"/>
      <c r="N57" s="1323"/>
      <c r="AM57" s="388"/>
      <c r="AN57" s="1311"/>
      <c r="AO57" s="1311"/>
      <c r="AP57" s="1311"/>
      <c r="AQ57" s="1311"/>
      <c r="AR57" s="1311"/>
      <c r="AS57" s="1311"/>
      <c r="AT57" s="1311"/>
      <c r="AU57" s="1311"/>
      <c r="AV57" s="1311"/>
      <c r="AW57" s="1311"/>
      <c r="AX57" s="1311"/>
      <c r="AY57" s="1311"/>
      <c r="AZ57" s="1311"/>
      <c r="BA57" s="1311"/>
      <c r="BB57" s="1313" t="s">
        <v>604</v>
      </c>
      <c r="BC57" s="1313"/>
      <c r="BD57" s="1313"/>
      <c r="BE57" s="1313"/>
      <c r="BF57" s="1313"/>
      <c r="BG57" s="1313"/>
      <c r="BH57" s="1313"/>
      <c r="BI57" s="1313"/>
      <c r="BJ57" s="1313"/>
      <c r="BK57" s="1313"/>
      <c r="BL57" s="1313"/>
      <c r="BM57" s="1313"/>
      <c r="BN57" s="1313"/>
      <c r="BO57" s="1313"/>
      <c r="BP57" s="1312">
        <v>56.8</v>
      </c>
      <c r="BQ57" s="1312"/>
      <c r="BR57" s="1312"/>
      <c r="BS57" s="1312"/>
      <c r="BT57" s="1312"/>
      <c r="BU57" s="1312"/>
      <c r="BV57" s="1312"/>
      <c r="BW57" s="1312"/>
      <c r="BX57" s="1312">
        <v>60.4</v>
      </c>
      <c r="BY57" s="1312"/>
      <c r="BZ57" s="1312"/>
      <c r="CA57" s="1312"/>
      <c r="CB57" s="1312"/>
      <c r="CC57" s="1312"/>
      <c r="CD57" s="1312"/>
      <c r="CE57" s="1312"/>
      <c r="CF57" s="1312">
        <v>59.3</v>
      </c>
      <c r="CG57" s="1312"/>
      <c r="CH57" s="1312"/>
      <c r="CI57" s="1312"/>
      <c r="CJ57" s="1312"/>
      <c r="CK57" s="1312"/>
      <c r="CL57" s="1312"/>
      <c r="CM57" s="1312"/>
      <c r="CN57" s="1312">
        <v>59.9</v>
      </c>
      <c r="CO57" s="1312"/>
      <c r="CP57" s="1312"/>
      <c r="CQ57" s="1312"/>
      <c r="CR57" s="1312"/>
      <c r="CS57" s="1312"/>
      <c r="CT57" s="1312"/>
      <c r="CU57" s="1312"/>
      <c r="CV57" s="1312">
        <v>61.5</v>
      </c>
      <c r="CW57" s="1312"/>
      <c r="CX57" s="1312"/>
      <c r="CY57" s="1312"/>
      <c r="CZ57" s="1312"/>
      <c r="DA57" s="1312"/>
      <c r="DB57" s="1312"/>
      <c r="DC57" s="1312"/>
      <c r="DD57" s="408"/>
      <c r="DE57" s="407"/>
    </row>
    <row r="58" spans="1:109" s="403" customFormat="1" x14ac:dyDescent="0.15">
      <c r="A58" s="388"/>
      <c r="B58" s="407"/>
      <c r="G58" s="1307"/>
      <c r="H58" s="1307"/>
      <c r="I58" s="1326"/>
      <c r="J58" s="1326"/>
      <c r="K58" s="1323"/>
      <c r="L58" s="1323"/>
      <c r="M58" s="1323"/>
      <c r="N58" s="1323"/>
      <c r="AM58" s="388"/>
      <c r="AN58" s="1311"/>
      <c r="AO58" s="1311"/>
      <c r="AP58" s="1311"/>
      <c r="AQ58" s="1311"/>
      <c r="AR58" s="1311"/>
      <c r="AS58" s="1311"/>
      <c r="AT58" s="1311"/>
      <c r="AU58" s="1311"/>
      <c r="AV58" s="1311"/>
      <c r="AW58" s="1311"/>
      <c r="AX58" s="1311"/>
      <c r="AY58" s="1311"/>
      <c r="AZ58" s="1311"/>
      <c r="BA58" s="1311"/>
      <c r="BB58" s="1313"/>
      <c r="BC58" s="1313"/>
      <c r="BD58" s="1313"/>
      <c r="BE58" s="1313"/>
      <c r="BF58" s="1313"/>
      <c r="BG58" s="1313"/>
      <c r="BH58" s="1313"/>
      <c r="BI58" s="1313"/>
      <c r="BJ58" s="1313"/>
      <c r="BK58" s="1313"/>
      <c r="BL58" s="1313"/>
      <c r="BM58" s="1313"/>
      <c r="BN58" s="1313"/>
      <c r="BO58" s="1313"/>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607</v>
      </c>
    </row>
    <row r="64" spans="1:109" x14ac:dyDescent="0.15">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4" t="s">
        <v>611</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5"/>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5"/>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5"/>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5"/>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600</v>
      </c>
    </row>
    <row r="72" spans="2:107" x14ac:dyDescent="0.15">
      <c r="B72" s="395"/>
      <c r="G72" s="1307"/>
      <c r="H72" s="1307"/>
      <c r="I72" s="1307"/>
      <c r="J72" s="1307"/>
      <c r="K72" s="405"/>
      <c r="L72" s="405"/>
      <c r="M72" s="406"/>
      <c r="N72" s="406"/>
      <c r="AN72" s="1308"/>
      <c r="AO72" s="1309"/>
      <c r="AP72" s="1309"/>
      <c r="AQ72" s="1309"/>
      <c r="AR72" s="1309"/>
      <c r="AS72" s="1309"/>
      <c r="AT72" s="1309"/>
      <c r="AU72" s="1309"/>
      <c r="AV72" s="1309"/>
      <c r="AW72" s="1309"/>
      <c r="AX72" s="1309"/>
      <c r="AY72" s="1309"/>
      <c r="AZ72" s="1309"/>
      <c r="BA72" s="1309"/>
      <c r="BB72" s="1309"/>
      <c r="BC72" s="1309"/>
      <c r="BD72" s="1309"/>
      <c r="BE72" s="1309"/>
      <c r="BF72" s="1309"/>
      <c r="BG72" s="1309"/>
      <c r="BH72" s="1309"/>
      <c r="BI72" s="1309"/>
      <c r="BJ72" s="1309"/>
      <c r="BK72" s="1309"/>
      <c r="BL72" s="1309"/>
      <c r="BM72" s="1309"/>
      <c r="BN72" s="1309"/>
      <c r="BO72" s="1310"/>
      <c r="BP72" s="1311" t="s">
        <v>550</v>
      </c>
      <c r="BQ72" s="1311"/>
      <c r="BR72" s="1311"/>
      <c r="BS72" s="1311"/>
      <c r="BT72" s="1311"/>
      <c r="BU72" s="1311"/>
      <c r="BV72" s="1311"/>
      <c r="BW72" s="1311"/>
      <c r="BX72" s="1311" t="s">
        <v>551</v>
      </c>
      <c r="BY72" s="1311"/>
      <c r="BZ72" s="1311"/>
      <c r="CA72" s="1311"/>
      <c r="CB72" s="1311"/>
      <c r="CC72" s="1311"/>
      <c r="CD72" s="1311"/>
      <c r="CE72" s="1311"/>
      <c r="CF72" s="1311" t="s">
        <v>552</v>
      </c>
      <c r="CG72" s="1311"/>
      <c r="CH72" s="1311"/>
      <c r="CI72" s="1311"/>
      <c r="CJ72" s="1311"/>
      <c r="CK72" s="1311"/>
      <c r="CL72" s="1311"/>
      <c r="CM72" s="1311"/>
      <c r="CN72" s="1311" t="s">
        <v>553</v>
      </c>
      <c r="CO72" s="1311"/>
      <c r="CP72" s="1311"/>
      <c r="CQ72" s="1311"/>
      <c r="CR72" s="1311"/>
      <c r="CS72" s="1311"/>
      <c r="CT72" s="1311"/>
      <c r="CU72" s="1311"/>
      <c r="CV72" s="1311" t="s">
        <v>554</v>
      </c>
      <c r="CW72" s="1311"/>
      <c r="CX72" s="1311"/>
      <c r="CY72" s="1311"/>
      <c r="CZ72" s="1311"/>
      <c r="DA72" s="1311"/>
      <c r="DB72" s="1311"/>
      <c r="DC72" s="1311"/>
    </row>
    <row r="73" spans="2:107" x14ac:dyDescent="0.15">
      <c r="B73" s="395"/>
      <c r="G73" s="1324"/>
      <c r="H73" s="1324"/>
      <c r="I73" s="1324"/>
      <c r="J73" s="1324"/>
      <c r="K73" s="1327"/>
      <c r="L73" s="1327"/>
      <c r="M73" s="1327"/>
      <c r="N73" s="1327"/>
      <c r="AM73" s="404"/>
      <c r="AN73" s="1313" t="s">
        <v>601</v>
      </c>
      <c r="AO73" s="1313"/>
      <c r="AP73" s="1313"/>
      <c r="AQ73" s="1313"/>
      <c r="AR73" s="1313"/>
      <c r="AS73" s="1313"/>
      <c r="AT73" s="1313"/>
      <c r="AU73" s="1313"/>
      <c r="AV73" s="1313"/>
      <c r="AW73" s="1313"/>
      <c r="AX73" s="1313"/>
      <c r="AY73" s="1313"/>
      <c r="AZ73" s="1313"/>
      <c r="BA73" s="1313"/>
      <c r="BB73" s="1313" t="s">
        <v>608</v>
      </c>
      <c r="BC73" s="1313"/>
      <c r="BD73" s="1313"/>
      <c r="BE73" s="1313"/>
      <c r="BF73" s="1313"/>
      <c r="BG73" s="1313"/>
      <c r="BH73" s="1313"/>
      <c r="BI73" s="1313"/>
      <c r="BJ73" s="1313"/>
      <c r="BK73" s="1313"/>
      <c r="BL73" s="1313"/>
      <c r="BM73" s="1313"/>
      <c r="BN73" s="1313"/>
      <c r="BO73" s="1313"/>
      <c r="BP73" s="1312">
        <v>7.9</v>
      </c>
      <c r="BQ73" s="1312"/>
      <c r="BR73" s="1312"/>
      <c r="BS73" s="1312"/>
      <c r="BT73" s="1312"/>
      <c r="BU73" s="1312"/>
      <c r="BV73" s="1312"/>
      <c r="BW73" s="1312"/>
      <c r="BX73" s="1312">
        <v>9.8000000000000007</v>
      </c>
      <c r="BY73" s="1312"/>
      <c r="BZ73" s="1312"/>
      <c r="CA73" s="1312"/>
      <c r="CB73" s="1312"/>
      <c r="CC73" s="1312"/>
      <c r="CD73" s="1312"/>
      <c r="CE73" s="1312"/>
      <c r="CF73" s="1312">
        <v>6.1</v>
      </c>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395"/>
      <c r="G74" s="1324"/>
      <c r="H74" s="1324"/>
      <c r="I74" s="1324"/>
      <c r="J74" s="1324"/>
      <c r="K74" s="1327"/>
      <c r="L74" s="1327"/>
      <c r="M74" s="1327"/>
      <c r="N74" s="1327"/>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5"/>
      <c r="G75" s="1324"/>
      <c r="H75" s="1324"/>
      <c r="I75" s="1307"/>
      <c r="J75" s="1307"/>
      <c r="K75" s="1323"/>
      <c r="L75" s="1323"/>
      <c r="M75" s="1323"/>
      <c r="N75" s="1323"/>
      <c r="AM75" s="404"/>
      <c r="AN75" s="1313"/>
      <c r="AO75" s="1313"/>
      <c r="AP75" s="1313"/>
      <c r="AQ75" s="1313"/>
      <c r="AR75" s="1313"/>
      <c r="AS75" s="1313"/>
      <c r="AT75" s="1313"/>
      <c r="AU75" s="1313"/>
      <c r="AV75" s="1313"/>
      <c r="AW75" s="1313"/>
      <c r="AX75" s="1313"/>
      <c r="AY75" s="1313"/>
      <c r="AZ75" s="1313"/>
      <c r="BA75" s="1313"/>
      <c r="BB75" s="1313" t="s">
        <v>609</v>
      </c>
      <c r="BC75" s="1313"/>
      <c r="BD75" s="1313"/>
      <c r="BE75" s="1313"/>
      <c r="BF75" s="1313"/>
      <c r="BG75" s="1313"/>
      <c r="BH75" s="1313"/>
      <c r="BI75" s="1313"/>
      <c r="BJ75" s="1313"/>
      <c r="BK75" s="1313"/>
      <c r="BL75" s="1313"/>
      <c r="BM75" s="1313"/>
      <c r="BN75" s="1313"/>
      <c r="BO75" s="1313"/>
      <c r="BP75" s="1312">
        <v>8.3000000000000007</v>
      </c>
      <c r="BQ75" s="1312"/>
      <c r="BR75" s="1312"/>
      <c r="BS75" s="1312"/>
      <c r="BT75" s="1312"/>
      <c r="BU75" s="1312"/>
      <c r="BV75" s="1312"/>
      <c r="BW75" s="1312"/>
      <c r="BX75" s="1312">
        <v>7.3</v>
      </c>
      <c r="BY75" s="1312"/>
      <c r="BZ75" s="1312"/>
      <c r="CA75" s="1312"/>
      <c r="CB75" s="1312"/>
      <c r="CC75" s="1312"/>
      <c r="CD75" s="1312"/>
      <c r="CE75" s="1312"/>
      <c r="CF75" s="1312">
        <v>6.3</v>
      </c>
      <c r="CG75" s="1312"/>
      <c r="CH75" s="1312"/>
      <c r="CI75" s="1312"/>
      <c r="CJ75" s="1312"/>
      <c r="CK75" s="1312"/>
      <c r="CL75" s="1312"/>
      <c r="CM75" s="1312"/>
      <c r="CN75" s="1312">
        <v>6.2</v>
      </c>
      <c r="CO75" s="1312"/>
      <c r="CP75" s="1312"/>
      <c r="CQ75" s="1312"/>
      <c r="CR75" s="1312"/>
      <c r="CS75" s="1312"/>
      <c r="CT75" s="1312"/>
      <c r="CU75" s="1312"/>
      <c r="CV75" s="1312">
        <v>6.4</v>
      </c>
      <c r="CW75" s="1312"/>
      <c r="CX75" s="1312"/>
      <c r="CY75" s="1312"/>
      <c r="CZ75" s="1312"/>
      <c r="DA75" s="1312"/>
      <c r="DB75" s="1312"/>
      <c r="DC75" s="1312"/>
    </row>
    <row r="76" spans="2:107" x14ac:dyDescent="0.15">
      <c r="B76" s="395"/>
      <c r="G76" s="1324"/>
      <c r="H76" s="1324"/>
      <c r="I76" s="1307"/>
      <c r="J76" s="1307"/>
      <c r="K76" s="1323"/>
      <c r="L76" s="1323"/>
      <c r="M76" s="1323"/>
      <c r="N76" s="1323"/>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5"/>
      <c r="G77" s="1307"/>
      <c r="H77" s="1307"/>
      <c r="I77" s="1307"/>
      <c r="J77" s="1307"/>
      <c r="K77" s="1327"/>
      <c r="L77" s="1327"/>
      <c r="M77" s="1327"/>
      <c r="N77" s="1327"/>
      <c r="AN77" s="1311" t="s">
        <v>605</v>
      </c>
      <c r="AO77" s="1311"/>
      <c r="AP77" s="1311"/>
      <c r="AQ77" s="1311"/>
      <c r="AR77" s="1311"/>
      <c r="AS77" s="1311"/>
      <c r="AT77" s="1311"/>
      <c r="AU77" s="1311"/>
      <c r="AV77" s="1311"/>
      <c r="AW77" s="1311"/>
      <c r="AX77" s="1311"/>
      <c r="AY77" s="1311"/>
      <c r="AZ77" s="1311"/>
      <c r="BA77" s="1311"/>
      <c r="BB77" s="1313" t="s">
        <v>602</v>
      </c>
      <c r="BC77" s="1313"/>
      <c r="BD77" s="1313"/>
      <c r="BE77" s="1313"/>
      <c r="BF77" s="1313"/>
      <c r="BG77" s="1313"/>
      <c r="BH77" s="1313"/>
      <c r="BI77" s="1313"/>
      <c r="BJ77" s="1313"/>
      <c r="BK77" s="1313"/>
      <c r="BL77" s="1313"/>
      <c r="BM77" s="1313"/>
      <c r="BN77" s="1313"/>
      <c r="BO77" s="1313"/>
      <c r="BP77" s="1312">
        <v>33.6</v>
      </c>
      <c r="BQ77" s="1312"/>
      <c r="BR77" s="1312"/>
      <c r="BS77" s="1312"/>
      <c r="BT77" s="1312"/>
      <c r="BU77" s="1312"/>
      <c r="BV77" s="1312"/>
      <c r="BW77" s="1312"/>
      <c r="BX77" s="1312">
        <v>35.299999999999997</v>
      </c>
      <c r="BY77" s="1312"/>
      <c r="BZ77" s="1312"/>
      <c r="CA77" s="1312"/>
      <c r="CB77" s="1312"/>
      <c r="CC77" s="1312"/>
      <c r="CD77" s="1312"/>
      <c r="CE77" s="1312"/>
      <c r="CF77" s="1312">
        <v>31.9</v>
      </c>
      <c r="CG77" s="1312"/>
      <c r="CH77" s="1312"/>
      <c r="CI77" s="1312"/>
      <c r="CJ77" s="1312"/>
      <c r="CK77" s="1312"/>
      <c r="CL77" s="1312"/>
      <c r="CM77" s="1312"/>
      <c r="CN77" s="1312">
        <v>24.2</v>
      </c>
      <c r="CO77" s="1312"/>
      <c r="CP77" s="1312"/>
      <c r="CQ77" s="1312"/>
      <c r="CR77" s="1312"/>
      <c r="CS77" s="1312"/>
      <c r="CT77" s="1312"/>
      <c r="CU77" s="1312"/>
      <c r="CV77" s="1312">
        <v>22.1</v>
      </c>
      <c r="CW77" s="1312"/>
      <c r="CX77" s="1312"/>
      <c r="CY77" s="1312"/>
      <c r="CZ77" s="1312"/>
      <c r="DA77" s="1312"/>
      <c r="DB77" s="1312"/>
      <c r="DC77" s="1312"/>
    </row>
    <row r="78" spans="2:107" x14ac:dyDescent="0.15">
      <c r="B78" s="395"/>
      <c r="G78" s="1307"/>
      <c r="H78" s="1307"/>
      <c r="I78" s="1307"/>
      <c r="J78" s="1307"/>
      <c r="K78" s="1327"/>
      <c r="L78" s="1327"/>
      <c r="M78" s="1327"/>
      <c r="N78" s="1327"/>
      <c r="AN78" s="1311"/>
      <c r="AO78" s="1311"/>
      <c r="AP78" s="1311"/>
      <c r="AQ78" s="1311"/>
      <c r="AR78" s="1311"/>
      <c r="AS78" s="1311"/>
      <c r="AT78" s="1311"/>
      <c r="AU78" s="1311"/>
      <c r="AV78" s="1311"/>
      <c r="AW78" s="1311"/>
      <c r="AX78" s="1311"/>
      <c r="AY78" s="1311"/>
      <c r="AZ78" s="1311"/>
      <c r="BA78" s="1311"/>
      <c r="BB78" s="1313"/>
      <c r="BC78" s="1313"/>
      <c r="BD78" s="1313"/>
      <c r="BE78" s="1313"/>
      <c r="BF78" s="1313"/>
      <c r="BG78" s="1313"/>
      <c r="BH78" s="1313"/>
      <c r="BI78" s="1313"/>
      <c r="BJ78" s="1313"/>
      <c r="BK78" s="1313"/>
      <c r="BL78" s="1313"/>
      <c r="BM78" s="1313"/>
      <c r="BN78" s="1313"/>
      <c r="BO78" s="1313"/>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5"/>
      <c r="G79" s="1307"/>
      <c r="H79" s="1307"/>
      <c r="I79" s="1326"/>
      <c r="J79" s="1326"/>
      <c r="K79" s="1328"/>
      <c r="L79" s="1328"/>
      <c r="M79" s="1328"/>
      <c r="N79" s="1328"/>
      <c r="AN79" s="1311"/>
      <c r="AO79" s="1311"/>
      <c r="AP79" s="1311"/>
      <c r="AQ79" s="1311"/>
      <c r="AR79" s="1311"/>
      <c r="AS79" s="1311"/>
      <c r="AT79" s="1311"/>
      <c r="AU79" s="1311"/>
      <c r="AV79" s="1311"/>
      <c r="AW79" s="1311"/>
      <c r="AX79" s="1311"/>
      <c r="AY79" s="1311"/>
      <c r="AZ79" s="1311"/>
      <c r="BA79" s="1311"/>
      <c r="BB79" s="1313" t="s">
        <v>609</v>
      </c>
      <c r="BC79" s="1313"/>
      <c r="BD79" s="1313"/>
      <c r="BE79" s="1313"/>
      <c r="BF79" s="1313"/>
      <c r="BG79" s="1313"/>
      <c r="BH79" s="1313"/>
      <c r="BI79" s="1313"/>
      <c r="BJ79" s="1313"/>
      <c r="BK79" s="1313"/>
      <c r="BL79" s="1313"/>
      <c r="BM79" s="1313"/>
      <c r="BN79" s="1313"/>
      <c r="BO79" s="1313"/>
      <c r="BP79" s="1312">
        <v>7</v>
      </c>
      <c r="BQ79" s="1312"/>
      <c r="BR79" s="1312"/>
      <c r="BS79" s="1312"/>
      <c r="BT79" s="1312"/>
      <c r="BU79" s="1312"/>
      <c r="BV79" s="1312"/>
      <c r="BW79" s="1312"/>
      <c r="BX79" s="1312">
        <v>6.9</v>
      </c>
      <c r="BY79" s="1312"/>
      <c r="BZ79" s="1312"/>
      <c r="CA79" s="1312"/>
      <c r="CB79" s="1312"/>
      <c r="CC79" s="1312"/>
      <c r="CD79" s="1312"/>
      <c r="CE79" s="1312"/>
      <c r="CF79" s="1312">
        <v>6.6</v>
      </c>
      <c r="CG79" s="1312"/>
      <c r="CH79" s="1312"/>
      <c r="CI79" s="1312"/>
      <c r="CJ79" s="1312"/>
      <c r="CK79" s="1312"/>
      <c r="CL79" s="1312"/>
      <c r="CM79" s="1312"/>
      <c r="CN79" s="1312">
        <v>6.4</v>
      </c>
      <c r="CO79" s="1312"/>
      <c r="CP79" s="1312"/>
      <c r="CQ79" s="1312"/>
      <c r="CR79" s="1312"/>
      <c r="CS79" s="1312"/>
      <c r="CT79" s="1312"/>
      <c r="CU79" s="1312"/>
      <c r="CV79" s="1312">
        <v>6.3</v>
      </c>
      <c r="CW79" s="1312"/>
      <c r="CX79" s="1312"/>
      <c r="CY79" s="1312"/>
      <c r="CZ79" s="1312"/>
      <c r="DA79" s="1312"/>
      <c r="DB79" s="1312"/>
      <c r="DC79" s="1312"/>
    </row>
    <row r="80" spans="2:107" x14ac:dyDescent="0.15">
      <c r="B80" s="395"/>
      <c r="G80" s="1307"/>
      <c r="H80" s="1307"/>
      <c r="I80" s="1326"/>
      <c r="J80" s="1326"/>
      <c r="K80" s="1328"/>
      <c r="L80" s="1328"/>
      <c r="M80" s="1328"/>
      <c r="N80" s="1328"/>
      <c r="AN80" s="1311"/>
      <c r="AO80" s="1311"/>
      <c r="AP80" s="1311"/>
      <c r="AQ80" s="1311"/>
      <c r="AR80" s="1311"/>
      <c r="AS80" s="1311"/>
      <c r="AT80" s="1311"/>
      <c r="AU80" s="1311"/>
      <c r="AV80" s="1311"/>
      <c r="AW80" s="1311"/>
      <c r="AX80" s="1311"/>
      <c r="AY80" s="1311"/>
      <c r="AZ80" s="1311"/>
      <c r="BA80" s="1311"/>
      <c r="BB80" s="1313"/>
      <c r="BC80" s="1313"/>
      <c r="BD80" s="1313"/>
      <c r="BE80" s="1313"/>
      <c r="BF80" s="1313"/>
      <c r="BG80" s="1313"/>
      <c r="BH80" s="1313"/>
      <c r="BI80" s="1313"/>
      <c r="BJ80" s="1313"/>
      <c r="BK80" s="1313"/>
      <c r="BL80" s="1313"/>
      <c r="BM80" s="1313"/>
      <c r="BN80" s="1313"/>
      <c r="BO80" s="1313"/>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jwnfB5mwLCaMoVgqD6fIYe+UO8BCk0jE+S4a101MKfElsRgtt2I35xTWaLI9AnKm+/2gWWRT83L9M/pPddN5A==" saltValue="tOMeoCJNfcPw1i4Wv2nDf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FzloyGTisfcX523WVF8jsirRBvxoVNwL93ZoYI+w0JdRGNS9AOovs5JXJZmqc9ckO9AN0j0EwJ8TRRda+hp30A==" saltValue="NtV0zmj67Hy8n9m3Su5ru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8" zoomScaleNormal="68"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610</v>
      </c>
    </row>
  </sheetData>
  <sheetProtection algorithmName="SHA-512" hashValue="MgV/AClhy3CBmGTkdGo3kbs0x5lNOPg4TGoxj9gAcdYv5zKOrWHCuq8XdWAYCtF77hhJDcqZkXWYKJbEm2IG7g==" saltValue="JrFeAYtXXg/B68qsQFM1G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48197</v>
      </c>
      <c r="E3" s="162"/>
      <c r="F3" s="163">
        <v>47278</v>
      </c>
      <c r="G3" s="164"/>
      <c r="H3" s="165"/>
    </row>
    <row r="4" spans="1:8" x14ac:dyDescent="0.15">
      <c r="A4" s="166"/>
      <c r="B4" s="167"/>
      <c r="C4" s="168"/>
      <c r="D4" s="169">
        <v>25103</v>
      </c>
      <c r="E4" s="170"/>
      <c r="F4" s="171">
        <v>24096</v>
      </c>
      <c r="G4" s="172"/>
      <c r="H4" s="173"/>
    </row>
    <row r="5" spans="1:8" x14ac:dyDescent="0.15">
      <c r="A5" s="154" t="s">
        <v>542</v>
      </c>
      <c r="B5" s="159"/>
      <c r="C5" s="160"/>
      <c r="D5" s="161">
        <v>41377</v>
      </c>
      <c r="E5" s="162"/>
      <c r="F5" s="163">
        <v>44504</v>
      </c>
      <c r="G5" s="164"/>
      <c r="H5" s="165"/>
    </row>
    <row r="6" spans="1:8" x14ac:dyDescent="0.15">
      <c r="A6" s="166"/>
      <c r="B6" s="167"/>
      <c r="C6" s="168"/>
      <c r="D6" s="169">
        <v>28144</v>
      </c>
      <c r="E6" s="170"/>
      <c r="F6" s="171">
        <v>25876</v>
      </c>
      <c r="G6" s="172"/>
      <c r="H6" s="173"/>
    </row>
    <row r="7" spans="1:8" x14ac:dyDescent="0.15">
      <c r="A7" s="154" t="s">
        <v>543</v>
      </c>
      <c r="B7" s="159"/>
      <c r="C7" s="160"/>
      <c r="D7" s="161">
        <v>38775</v>
      </c>
      <c r="E7" s="162"/>
      <c r="F7" s="163">
        <v>47820</v>
      </c>
      <c r="G7" s="164"/>
      <c r="H7" s="165"/>
    </row>
    <row r="8" spans="1:8" x14ac:dyDescent="0.15">
      <c r="A8" s="166"/>
      <c r="B8" s="167"/>
      <c r="C8" s="168"/>
      <c r="D8" s="169">
        <v>20715</v>
      </c>
      <c r="E8" s="170"/>
      <c r="F8" s="171">
        <v>25855</v>
      </c>
      <c r="G8" s="172"/>
      <c r="H8" s="173"/>
    </row>
    <row r="9" spans="1:8" x14ac:dyDescent="0.15">
      <c r="A9" s="154" t="s">
        <v>544</v>
      </c>
      <c r="B9" s="159"/>
      <c r="C9" s="160"/>
      <c r="D9" s="161">
        <v>56684</v>
      </c>
      <c r="E9" s="162"/>
      <c r="F9" s="163">
        <v>41934</v>
      </c>
      <c r="G9" s="164"/>
      <c r="H9" s="165"/>
    </row>
    <row r="10" spans="1:8" x14ac:dyDescent="0.15">
      <c r="A10" s="166"/>
      <c r="B10" s="167"/>
      <c r="C10" s="168"/>
      <c r="D10" s="169">
        <v>29213</v>
      </c>
      <c r="E10" s="170"/>
      <c r="F10" s="171">
        <v>23352</v>
      </c>
      <c r="G10" s="172"/>
      <c r="H10" s="173"/>
    </row>
    <row r="11" spans="1:8" x14ac:dyDescent="0.15">
      <c r="A11" s="154" t="s">
        <v>545</v>
      </c>
      <c r="B11" s="159"/>
      <c r="C11" s="160"/>
      <c r="D11" s="161">
        <v>86569</v>
      </c>
      <c r="E11" s="162"/>
      <c r="F11" s="163">
        <v>45588</v>
      </c>
      <c r="G11" s="164"/>
      <c r="H11" s="165"/>
    </row>
    <row r="12" spans="1:8" x14ac:dyDescent="0.15">
      <c r="A12" s="166"/>
      <c r="B12" s="167"/>
      <c r="C12" s="174"/>
      <c r="D12" s="169">
        <v>38921</v>
      </c>
      <c r="E12" s="170"/>
      <c r="F12" s="171">
        <v>24150</v>
      </c>
      <c r="G12" s="172"/>
      <c r="H12" s="173"/>
    </row>
    <row r="13" spans="1:8" x14ac:dyDescent="0.15">
      <c r="A13" s="154"/>
      <c r="B13" s="159"/>
      <c r="C13" s="175"/>
      <c r="D13" s="176">
        <v>54320</v>
      </c>
      <c r="E13" s="177"/>
      <c r="F13" s="178">
        <v>45425</v>
      </c>
      <c r="G13" s="179"/>
      <c r="H13" s="165"/>
    </row>
    <row r="14" spans="1:8" x14ac:dyDescent="0.15">
      <c r="A14" s="166"/>
      <c r="B14" s="167"/>
      <c r="C14" s="168"/>
      <c r="D14" s="169">
        <v>28419</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9.59</v>
      </c>
      <c r="C19" s="180">
        <f>ROUND(VALUE(SUBSTITUTE(実質収支比率等に係る経年分析!G$48,"▲","-")),2)</f>
        <v>8.6999999999999993</v>
      </c>
      <c r="D19" s="180">
        <f>ROUND(VALUE(SUBSTITUTE(実質収支比率等に係る経年分析!H$48,"▲","-")),2)</f>
        <v>9.23</v>
      </c>
      <c r="E19" s="180">
        <f>ROUND(VALUE(SUBSTITUTE(実質収支比率等に係る経年分析!I$48,"▲","-")),2)</f>
        <v>10.53</v>
      </c>
      <c r="F19" s="180">
        <f>ROUND(VALUE(SUBSTITUTE(実質収支比率等に係る経年分析!J$48,"▲","-")),2)</f>
        <v>10.199999999999999</v>
      </c>
    </row>
    <row r="20" spans="1:11" x14ac:dyDescent="0.15">
      <c r="A20" s="180" t="s">
        <v>55</v>
      </c>
      <c r="B20" s="180">
        <f>ROUND(VALUE(SUBSTITUTE(実質収支比率等に係る経年分析!F$47,"▲","-")),2)</f>
        <v>20.69</v>
      </c>
      <c r="C20" s="180">
        <f>ROUND(VALUE(SUBSTITUTE(実質収支比率等に係る経年分析!G$47,"▲","-")),2)</f>
        <v>20.61</v>
      </c>
      <c r="D20" s="180">
        <f>ROUND(VALUE(SUBSTITUTE(実質収支比率等に係る経年分析!H$47,"▲","-")),2)</f>
        <v>20.61</v>
      </c>
      <c r="E20" s="180">
        <f>ROUND(VALUE(SUBSTITUTE(実質収支比率等に係る経年分析!I$47,"▲","-")),2)</f>
        <v>20.51</v>
      </c>
      <c r="F20" s="180">
        <f>ROUND(VALUE(SUBSTITUTE(実質収支比率等に係る経年分析!J$47,"▲","-")),2)</f>
        <v>20.37</v>
      </c>
    </row>
    <row r="21" spans="1:11" x14ac:dyDescent="0.15">
      <c r="A21" s="180" t="s">
        <v>56</v>
      </c>
      <c r="B21" s="180">
        <f>IF(ISNUMBER(VALUE(SUBSTITUTE(実質収支比率等に係る経年分析!F$49,"▲","-"))),ROUND(VALUE(SUBSTITUTE(実質収支比率等に係る経年分析!F$49,"▲","-")),2),NA())</f>
        <v>4.75</v>
      </c>
      <c r="C21" s="180">
        <f>IF(ISNUMBER(VALUE(SUBSTITUTE(実質収支比率等に係る経年分析!G$49,"▲","-"))),ROUND(VALUE(SUBSTITUTE(実質収支比率等に係る経年分析!G$49,"▲","-")),2),NA())</f>
        <v>-0.83</v>
      </c>
      <c r="D21" s="180">
        <f>IF(ISNUMBER(VALUE(SUBSTITUTE(実質収支比率等に係る経年分析!H$49,"▲","-"))),ROUND(VALUE(SUBSTITUTE(実質収支比率等に係る経年分析!H$49,"▲","-")),2),NA())</f>
        <v>0.55000000000000004</v>
      </c>
      <c r="E21" s="180">
        <f>IF(ISNUMBER(VALUE(SUBSTITUTE(実質収支比率等に係る経年分析!I$49,"▲","-"))),ROUND(VALUE(SUBSTITUTE(実質収支比率等に係る経年分析!I$49,"▲","-")),2),NA())</f>
        <v>1.37</v>
      </c>
      <c r="F21" s="180">
        <f>IF(ISNUMBER(VALUE(SUBSTITUTE(実質収支比率等に係る経年分析!J$49,"▲","-"))),ROUND(VALUE(SUBSTITUTE(実質収支比率等に係る経年分析!J$49,"▲","-")),2),NA())</f>
        <v>-0.24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1.31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国民健康保険（施設勘定の部）</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国民健康保険（事業勘定の部）</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介護保険（保険事業勘定の部）</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0.56000000000000005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x14ac:dyDescent="0.15">
      <c r="A33" s="181" t="str">
        <f>IF(連結実質赤字比率に係る赤字・黒字の構成分析!C$37="",NA(),連結実質赤字比率に係る赤字・黒字の構成分析!C$37)</f>
        <v>下水道事業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1.1399999999999999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1.45</v>
      </c>
    </row>
    <row r="34" spans="1:16" x14ac:dyDescent="0.15">
      <c r="A34" s="181" t="str">
        <f>IF(連結実質赤字比率に係る赤字・黒字の構成分析!C$36="",NA(),連結実質赤字比率に係る赤字・黒字の構成分析!C$36)</f>
        <v>水道事業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8.4600000000000009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7.39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8.6999999999999993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9.2200000000000006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10.199999999999999</v>
      </c>
    </row>
    <row r="36" spans="1:16" x14ac:dyDescent="0.15">
      <c r="A36" s="181" t="str">
        <f>IF(連結実質赤字比率に係る赤字・黒字の構成分析!C$34="",NA(),連結実質赤字比率に係る赤字・黒字の構成分析!C$34)</f>
        <v>市立敦賀病院事業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19.760000000000002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2175</v>
      </c>
      <c r="E42" s="182"/>
      <c r="F42" s="182"/>
      <c r="G42" s="182">
        <f>'実質公債費比率（分子）の構造'!L$52</f>
        <v>2258</v>
      </c>
      <c r="H42" s="182"/>
      <c r="I42" s="182"/>
      <c r="J42" s="182">
        <f>'実質公債費比率（分子）の構造'!M$52</f>
        <v>2317</v>
      </c>
      <c r="K42" s="182"/>
      <c r="L42" s="182"/>
      <c r="M42" s="182">
        <f>'実質公債費比率（分子）の構造'!N$52</f>
        <v>2251</v>
      </c>
      <c r="N42" s="182"/>
      <c r="O42" s="182"/>
      <c r="P42" s="182">
        <f>'実質公債費比率（分子）の構造'!O$52</f>
        <v>2217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38</v>
      </c>
      <c r="C45" s="182"/>
      <c r="D45" s="182"/>
      <c r="E45" s="182">
        <f>'実質公債費比率（分子）の構造'!L$49</f>
        <v>31</v>
      </c>
      <c r="F45" s="182"/>
      <c r="G45" s="182"/>
      <c r="H45" s="182">
        <f>'実質公債費比率（分子）の構造'!M$49</f>
        <v>75</v>
      </c>
      <c r="I45" s="182"/>
      <c r="J45" s="182"/>
      <c r="K45" s="182">
        <f>'実質公債費比率（分子）の構造'!N$49</f>
        <v>98</v>
      </c>
      <c r="L45" s="182"/>
      <c r="M45" s="182"/>
      <c r="N45" s="182">
        <f>'実質公債費比率（分子）の構造'!O$49</f>
        <v>109</v>
      </c>
      <c r="O45" s="182"/>
      <c r="P45" s="182"/>
    </row>
    <row r="46" spans="1:16" x14ac:dyDescent="0.15">
      <c r="A46" s="182" t="s">
        <v>67</v>
      </c>
      <c r="B46" s="182">
        <f>'実質公債費比率（分子）の構造'!K$48</f>
        <v>1189</v>
      </c>
      <c r="C46" s="182"/>
      <c r="D46" s="182"/>
      <c r="E46" s="182">
        <f>'実質公債費比率（分子）の構造'!L$48</f>
        <v>1188</v>
      </c>
      <c r="F46" s="182"/>
      <c r="G46" s="182"/>
      <c r="H46" s="182">
        <f>'実質公債費比率（分子）の構造'!M$48</f>
        <v>1154</v>
      </c>
      <c r="I46" s="182"/>
      <c r="J46" s="182"/>
      <c r="K46" s="182">
        <f>'実質公債費比率（分子）の構造'!N$48</f>
        <v>1130</v>
      </c>
      <c r="L46" s="182"/>
      <c r="M46" s="182"/>
      <c r="N46" s="182">
        <f>'実質公債費比率（分子）の構造'!O$48</f>
        <v>1113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1930</v>
      </c>
      <c r="C49" s="182"/>
      <c r="D49" s="182"/>
      <c r="E49" s="182">
        <f>'実質公債費比率（分子）の構造'!L$45</f>
        <v>1933</v>
      </c>
      <c r="F49" s="182"/>
      <c r="G49" s="182"/>
      <c r="H49" s="182">
        <f>'実質公債費比率（分子）の構造'!M$45</f>
        <v>1909</v>
      </c>
      <c r="I49" s="182"/>
      <c r="J49" s="182"/>
      <c r="K49" s="182">
        <f>'実質公債費比率（分子）の構造'!N$45</f>
        <v>1983</v>
      </c>
      <c r="L49" s="182"/>
      <c r="M49" s="182"/>
      <c r="N49" s="182">
        <f>'実質公債費比率（分子）の構造'!O$45</f>
        <v>1951</v>
      </c>
      <c r="O49" s="182"/>
      <c r="P49" s="182"/>
    </row>
    <row r="50" spans="1:16" x14ac:dyDescent="0.15">
      <c r="A50" s="182" t="s">
        <v>71</v>
      </c>
      <c r="B50" s="182" t="e">
        <f>NA()</f>
        <v>#N/A</v>
      </c>
      <c r="C50" s="182">
        <f>IF(ISNUMBER('実質公債費比率（分子）の構造'!K$53),'実質公債費比率（分子）の構造'!K$53,NA())</f>
        <v>982</v>
      </c>
      <c r="D50" s="182" t="e">
        <f>NA()</f>
        <v>#N/A</v>
      </c>
      <c r="E50" s="182" t="e">
        <f>NA()</f>
        <v>#N/A</v>
      </c>
      <c r="F50" s="182">
        <f>IF(ISNUMBER('実質公債費比率（分子）の構造'!L$53),'実質公債費比率（分子）の構造'!L$53,NA())</f>
        <v>894</v>
      </c>
      <c r="G50" s="182" t="e">
        <f>NA()</f>
        <v>#N/A</v>
      </c>
      <c r="H50" s="182" t="e">
        <f>NA()</f>
        <v>#N/A</v>
      </c>
      <c r="I50" s="182">
        <f>IF(ISNUMBER('実質公債費比率（分子）の構造'!M$53),'実質公債費比率（分子）の構造'!M$53,NA())</f>
        <v>821</v>
      </c>
      <c r="J50" s="182" t="e">
        <f>NA()</f>
        <v>#N/A</v>
      </c>
      <c r="K50" s="182" t="e">
        <f>NA()</f>
        <v>#N/A</v>
      </c>
      <c r="L50" s="182">
        <f>IF(ISNUMBER('実質公債費比率（分子）の構造'!N$53),'実質公債費比率（分子）の構造'!N$53,NA())</f>
        <v>960</v>
      </c>
      <c r="M50" s="182" t="e">
        <f>NA()</f>
        <v>#N/A</v>
      </c>
      <c r="N50" s="182" t="e">
        <f>NA()</f>
        <v>#N/A</v>
      </c>
      <c r="O50" s="182">
        <f>IF(ISNUMBER('実質公債費比率（分子）の構造'!O$53),'実質公債費比率（分子）の構造'!O$53,NA())</f>
        <v>956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22377</v>
      </c>
      <c r="E56" s="181"/>
      <c r="F56" s="181"/>
      <c r="G56" s="181">
        <f>'将来負担比率（分子）の構造'!J$52</f>
        <v>22259</v>
      </c>
      <c r="H56" s="181"/>
      <c r="I56" s="181"/>
      <c r="J56" s="181">
        <f>'将来負担比率（分子）の構造'!K$52</f>
        <v>22550</v>
      </c>
      <c r="K56" s="181"/>
      <c r="L56" s="181"/>
      <c r="M56" s="181">
        <f>'将来負担比率（分子）の構造'!L$52</f>
        <v>22896</v>
      </c>
      <c r="N56" s="181"/>
      <c r="O56" s="181"/>
      <c r="P56" s="181">
        <f>'将来負担比率（分子）の構造'!M$52</f>
        <v>23532</v>
      </c>
    </row>
    <row r="57" spans="1:16" x14ac:dyDescent="0.15">
      <c r="A57" s="181" t="s">
        <v>42</v>
      </c>
      <c r="B57" s="181"/>
      <c r="C57" s="181"/>
      <c r="D57" s="181">
        <f>'将来負担比率（分子）の構造'!I$51</f>
        <v>6306</v>
      </c>
      <c r="E57" s="181"/>
      <c r="F57" s="181"/>
      <c r="G57" s="181">
        <f>'将来負担比率（分子）の構造'!J$51</f>
        <v>5944</v>
      </c>
      <c r="H57" s="181"/>
      <c r="I57" s="181"/>
      <c r="J57" s="181">
        <f>'将来負担比率（分子）の構造'!K$51</f>
        <v>5561</v>
      </c>
      <c r="K57" s="181"/>
      <c r="L57" s="181"/>
      <c r="M57" s="181">
        <f>'将来負担比率（分子）の構造'!L$51</f>
        <v>5206</v>
      </c>
      <c r="N57" s="181"/>
      <c r="O57" s="181"/>
      <c r="P57" s="181">
        <f>'将来負担比率（分子）の構造'!M$51</f>
        <v>4509</v>
      </c>
    </row>
    <row r="58" spans="1:16" x14ac:dyDescent="0.15">
      <c r="A58" s="181" t="s">
        <v>41</v>
      </c>
      <c r="B58" s="181"/>
      <c r="C58" s="181"/>
      <c r="D58" s="181">
        <f>'将来負担比率（分子）の構造'!I$50</f>
        <v>8127</v>
      </c>
      <c r="E58" s="181"/>
      <c r="F58" s="181"/>
      <c r="G58" s="181">
        <f>'将来負担比率（分子）の構造'!J$50</f>
        <v>7640</v>
      </c>
      <c r="H58" s="181"/>
      <c r="I58" s="181"/>
      <c r="J58" s="181">
        <f>'将来負担比率（分子）の構造'!K$50</f>
        <v>7732</v>
      </c>
      <c r="K58" s="181"/>
      <c r="L58" s="181"/>
      <c r="M58" s="181">
        <f>'将来負担比率（分子）の構造'!L$50</f>
        <v>11314</v>
      </c>
      <c r="N58" s="181"/>
      <c r="O58" s="181"/>
      <c r="P58" s="181">
        <f>'将来負担比率（分子）の構造'!M$50</f>
        <v>12364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4029</v>
      </c>
      <c r="C62" s="181"/>
      <c r="D62" s="181"/>
      <c r="E62" s="181">
        <f>'将来負担比率（分子）の構造'!J$45</f>
        <v>3803</v>
      </c>
      <c r="F62" s="181"/>
      <c r="G62" s="181"/>
      <c r="H62" s="181">
        <f>'将来負担比率（分子）の構造'!K$45</f>
        <v>3565</v>
      </c>
      <c r="I62" s="181"/>
      <c r="J62" s="181"/>
      <c r="K62" s="181">
        <f>'将来負担比率（分子）の構造'!L$45</f>
        <v>3443</v>
      </c>
      <c r="L62" s="181"/>
      <c r="M62" s="181"/>
      <c r="N62" s="181">
        <f>'将来負担比率（分子）の構造'!M$45</f>
        <v>3453</v>
      </c>
      <c r="O62" s="181"/>
      <c r="P62" s="181"/>
    </row>
    <row r="63" spans="1:16" x14ac:dyDescent="0.15">
      <c r="A63" s="181" t="s">
        <v>34</v>
      </c>
      <c r="B63" s="181">
        <f>'将来負担比率（分子）の構造'!I$44</f>
        <v>539</v>
      </c>
      <c r="C63" s="181"/>
      <c r="D63" s="181"/>
      <c r="E63" s="181">
        <f>'将来負担比率（分子）の構造'!J$44</f>
        <v>629</v>
      </c>
      <c r="F63" s="181"/>
      <c r="G63" s="181"/>
      <c r="H63" s="181">
        <f>'将来負担比率（分子）の構造'!K$44</f>
        <v>610</v>
      </c>
      <c r="I63" s="181"/>
      <c r="J63" s="181"/>
      <c r="K63" s="181">
        <f>'将来負担比率（分子）の構造'!L$44</f>
        <v>572</v>
      </c>
      <c r="L63" s="181"/>
      <c r="M63" s="181"/>
      <c r="N63" s="181">
        <f>'将来負担比率（分子）の構造'!M$44</f>
        <v>523</v>
      </c>
      <c r="O63" s="181"/>
      <c r="P63" s="181"/>
    </row>
    <row r="64" spans="1:16" x14ac:dyDescent="0.15">
      <c r="A64" s="181" t="s">
        <v>33</v>
      </c>
      <c r="B64" s="181">
        <f>'将来負担比率（分子）の構造'!I$43</f>
        <v>13451</v>
      </c>
      <c r="C64" s="181"/>
      <c r="D64" s="181"/>
      <c r="E64" s="181">
        <f>'将来負担比率（分子）の構造'!J$43</f>
        <v>12668</v>
      </c>
      <c r="F64" s="181"/>
      <c r="G64" s="181"/>
      <c r="H64" s="181">
        <f>'将来負担比率（分子）の構造'!K$43</f>
        <v>12272</v>
      </c>
      <c r="I64" s="181"/>
      <c r="J64" s="181"/>
      <c r="K64" s="181">
        <f>'将来負担比率（分子）の構造'!L$43</f>
        <v>11025</v>
      </c>
      <c r="L64" s="181"/>
      <c r="M64" s="181"/>
      <c r="N64" s="181">
        <f>'将来負担比率（分子）の構造'!M$43</f>
        <v>10435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19917</v>
      </c>
      <c r="C66" s="181"/>
      <c r="D66" s="181"/>
      <c r="E66" s="181">
        <f>'将来負担比率（分子）の構造'!J$41</f>
        <v>20133</v>
      </c>
      <c r="F66" s="181"/>
      <c r="G66" s="181"/>
      <c r="H66" s="181">
        <f>'将来負担比率（分子）の構造'!K$41</f>
        <v>20261</v>
      </c>
      <c r="I66" s="181"/>
      <c r="J66" s="181"/>
      <c r="K66" s="181">
        <f>'将来負担比率（分子）の構造'!L$41</f>
        <v>20952</v>
      </c>
      <c r="L66" s="181"/>
      <c r="M66" s="181"/>
      <c r="N66" s="181">
        <f>'将来負担比率（分子）の構造'!M$41</f>
        <v>22132</v>
      </c>
      <c r="O66" s="181"/>
      <c r="P66" s="181"/>
    </row>
    <row r="67" spans="1:16" x14ac:dyDescent="0.15">
      <c r="A67" s="181" t="s">
        <v>75</v>
      </c>
      <c r="B67" s="181" t="e">
        <f>NA()</f>
        <v>#N/A</v>
      </c>
      <c r="C67" s="181">
        <f>IF(ISNUMBER('将来負担比率（分子）の構造'!I$53), IF('将来負担比率（分子）の構造'!I$53 &lt; 0, 0, '将来負担比率（分子）の構造'!I$53), NA())</f>
        <v>1125</v>
      </c>
      <c r="D67" s="181" t="e">
        <f>NA()</f>
        <v>#N/A</v>
      </c>
      <c r="E67" s="181" t="e">
        <f>NA()</f>
        <v>#N/A</v>
      </c>
      <c r="F67" s="181">
        <f>IF(ISNUMBER('将来負担比率（分子）の構造'!J$53), IF('将来負担比率（分子）の構造'!J$53 &lt; 0, 0, '将来負担比率（分子）の構造'!J$53), NA())</f>
        <v>1391</v>
      </c>
      <c r="G67" s="181" t="e">
        <f>NA()</f>
        <v>#N/A</v>
      </c>
      <c r="H67" s="181" t="e">
        <f>NA()</f>
        <v>#N/A</v>
      </c>
      <c r="I67" s="181">
        <f>IF(ISNUMBER('将来負担比率（分子）の構造'!K$53), IF('将来負担比率（分子）の構造'!K$53 &lt; 0, 0, '将来負担比率（分子）の構造'!K$53), NA())</f>
        <v>866</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3283</v>
      </c>
      <c r="C72" s="185">
        <f>基金残高に係る経年分析!G55</f>
        <v>3286</v>
      </c>
      <c r="D72" s="185">
        <f>基金残高に係る経年分析!H55</f>
        <v>3287</v>
      </c>
    </row>
    <row r="73" spans="1:16" x14ac:dyDescent="0.15">
      <c r="A73" s="184" t="s">
        <v>78</v>
      </c>
      <c r="B73" s="185">
        <f>基金残高に係る経年分析!F56</f>
        <v>1027</v>
      </c>
      <c r="C73" s="185">
        <f>基金残高に係る経年分析!G56</f>
        <v>1578</v>
      </c>
      <c r="D73" s="185">
        <f>基金残高に係る経年分析!H56</f>
        <v>1980</v>
      </c>
    </row>
    <row r="74" spans="1:16" x14ac:dyDescent="0.15">
      <c r="A74" s="184" t="s">
        <v>79</v>
      </c>
      <c r="B74" s="185">
        <f>基金残高に係る経年分析!F57</f>
        <v>5120</v>
      </c>
      <c r="C74" s="185">
        <f>基金残高に係る経年分析!G57</f>
        <v>5424</v>
      </c>
      <c r="D74" s="185">
        <f>基金残高に係る経年分析!H57</f>
        <v>7038</v>
      </c>
    </row>
  </sheetData>
  <sheetProtection algorithmName="SHA-512" hashValue="qIovNIo33CUcMVotWdLoMJa6gC57kEfSXvVTO915xMkNC6jb/N/B7rKtC4roxibHc86e6zo9zZBhO7/l7Sdf/A==" saltValue="m+EhY4lIqoJkLaib2pQV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13444336</v>
      </c>
      <c r="S5" s="673"/>
      <c r="T5" s="673"/>
      <c r="U5" s="673"/>
      <c r="V5" s="673"/>
      <c r="W5" s="673"/>
      <c r="X5" s="673"/>
      <c r="Y5" s="674"/>
      <c r="Z5" s="675">
        <v>39.6</v>
      </c>
      <c r="AA5" s="675"/>
      <c r="AB5" s="675"/>
      <c r="AC5" s="675"/>
      <c r="AD5" s="676">
        <v>12892367</v>
      </c>
      <c r="AE5" s="676"/>
      <c r="AF5" s="676"/>
      <c r="AG5" s="676"/>
      <c r="AH5" s="676"/>
      <c r="AI5" s="676"/>
      <c r="AJ5" s="676"/>
      <c r="AK5" s="676"/>
      <c r="AL5" s="677">
        <v>82.2</v>
      </c>
      <c r="AM5" s="678"/>
      <c r="AN5" s="678"/>
      <c r="AO5" s="679"/>
      <c r="AP5" s="669" t="s">
        <v>227</v>
      </c>
      <c r="AQ5" s="670"/>
      <c r="AR5" s="670"/>
      <c r="AS5" s="670"/>
      <c r="AT5" s="670"/>
      <c r="AU5" s="670"/>
      <c r="AV5" s="670"/>
      <c r="AW5" s="670"/>
      <c r="AX5" s="670"/>
      <c r="AY5" s="670"/>
      <c r="AZ5" s="670"/>
      <c r="BA5" s="670"/>
      <c r="BB5" s="670"/>
      <c r="BC5" s="670"/>
      <c r="BD5" s="670"/>
      <c r="BE5" s="670"/>
      <c r="BF5" s="671"/>
      <c r="BG5" s="683">
        <v>12889383</v>
      </c>
      <c r="BH5" s="684"/>
      <c r="BI5" s="684"/>
      <c r="BJ5" s="684"/>
      <c r="BK5" s="684"/>
      <c r="BL5" s="684"/>
      <c r="BM5" s="684"/>
      <c r="BN5" s="685"/>
      <c r="BO5" s="686">
        <v>95.9</v>
      </c>
      <c r="BP5" s="686"/>
      <c r="BQ5" s="686"/>
      <c r="BR5" s="686"/>
      <c r="BS5" s="687">
        <v>181452</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218884</v>
      </c>
      <c r="S6" s="684"/>
      <c r="T6" s="684"/>
      <c r="U6" s="684"/>
      <c r="V6" s="684"/>
      <c r="W6" s="684"/>
      <c r="X6" s="684"/>
      <c r="Y6" s="685"/>
      <c r="Z6" s="686">
        <v>0.6</v>
      </c>
      <c r="AA6" s="686"/>
      <c r="AB6" s="686"/>
      <c r="AC6" s="686"/>
      <c r="AD6" s="687">
        <v>218884</v>
      </c>
      <c r="AE6" s="687"/>
      <c r="AF6" s="687"/>
      <c r="AG6" s="687"/>
      <c r="AH6" s="687"/>
      <c r="AI6" s="687"/>
      <c r="AJ6" s="687"/>
      <c r="AK6" s="687"/>
      <c r="AL6" s="688">
        <v>1.4</v>
      </c>
      <c r="AM6" s="689"/>
      <c r="AN6" s="689"/>
      <c r="AO6" s="690"/>
      <c r="AP6" s="680" t="s">
        <v>232</v>
      </c>
      <c r="AQ6" s="681"/>
      <c r="AR6" s="681"/>
      <c r="AS6" s="681"/>
      <c r="AT6" s="681"/>
      <c r="AU6" s="681"/>
      <c r="AV6" s="681"/>
      <c r="AW6" s="681"/>
      <c r="AX6" s="681"/>
      <c r="AY6" s="681"/>
      <c r="AZ6" s="681"/>
      <c r="BA6" s="681"/>
      <c r="BB6" s="681"/>
      <c r="BC6" s="681"/>
      <c r="BD6" s="681"/>
      <c r="BE6" s="681"/>
      <c r="BF6" s="682"/>
      <c r="BG6" s="683">
        <v>12889383</v>
      </c>
      <c r="BH6" s="684"/>
      <c r="BI6" s="684"/>
      <c r="BJ6" s="684"/>
      <c r="BK6" s="684"/>
      <c r="BL6" s="684"/>
      <c r="BM6" s="684"/>
      <c r="BN6" s="685"/>
      <c r="BO6" s="686">
        <v>95.9</v>
      </c>
      <c r="BP6" s="686"/>
      <c r="BQ6" s="686"/>
      <c r="BR6" s="686"/>
      <c r="BS6" s="687">
        <v>181452</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274311</v>
      </c>
      <c r="CS6" s="684"/>
      <c r="CT6" s="684"/>
      <c r="CU6" s="684"/>
      <c r="CV6" s="684"/>
      <c r="CW6" s="684"/>
      <c r="CX6" s="684"/>
      <c r="CY6" s="685"/>
      <c r="CZ6" s="677">
        <v>0.9</v>
      </c>
      <c r="DA6" s="678"/>
      <c r="DB6" s="678"/>
      <c r="DC6" s="697"/>
      <c r="DD6" s="692" t="s">
        <v>129</v>
      </c>
      <c r="DE6" s="684"/>
      <c r="DF6" s="684"/>
      <c r="DG6" s="684"/>
      <c r="DH6" s="684"/>
      <c r="DI6" s="684"/>
      <c r="DJ6" s="684"/>
      <c r="DK6" s="684"/>
      <c r="DL6" s="684"/>
      <c r="DM6" s="684"/>
      <c r="DN6" s="684"/>
      <c r="DO6" s="684"/>
      <c r="DP6" s="685"/>
      <c r="DQ6" s="692">
        <v>274311</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8878</v>
      </c>
      <c r="S7" s="684"/>
      <c r="T7" s="684"/>
      <c r="U7" s="684"/>
      <c r="V7" s="684"/>
      <c r="W7" s="684"/>
      <c r="X7" s="684"/>
      <c r="Y7" s="685"/>
      <c r="Z7" s="686">
        <v>0</v>
      </c>
      <c r="AA7" s="686"/>
      <c r="AB7" s="686"/>
      <c r="AC7" s="686"/>
      <c r="AD7" s="687">
        <v>8878</v>
      </c>
      <c r="AE7" s="687"/>
      <c r="AF7" s="687"/>
      <c r="AG7" s="687"/>
      <c r="AH7" s="687"/>
      <c r="AI7" s="687"/>
      <c r="AJ7" s="687"/>
      <c r="AK7" s="687"/>
      <c r="AL7" s="688">
        <v>0.1</v>
      </c>
      <c r="AM7" s="689"/>
      <c r="AN7" s="689"/>
      <c r="AO7" s="690"/>
      <c r="AP7" s="680" t="s">
        <v>235</v>
      </c>
      <c r="AQ7" s="681"/>
      <c r="AR7" s="681"/>
      <c r="AS7" s="681"/>
      <c r="AT7" s="681"/>
      <c r="AU7" s="681"/>
      <c r="AV7" s="681"/>
      <c r="AW7" s="681"/>
      <c r="AX7" s="681"/>
      <c r="AY7" s="681"/>
      <c r="AZ7" s="681"/>
      <c r="BA7" s="681"/>
      <c r="BB7" s="681"/>
      <c r="BC7" s="681"/>
      <c r="BD7" s="681"/>
      <c r="BE7" s="681"/>
      <c r="BF7" s="682"/>
      <c r="BG7" s="683">
        <v>4711422</v>
      </c>
      <c r="BH7" s="684"/>
      <c r="BI7" s="684"/>
      <c r="BJ7" s="684"/>
      <c r="BK7" s="684"/>
      <c r="BL7" s="684"/>
      <c r="BM7" s="684"/>
      <c r="BN7" s="685"/>
      <c r="BO7" s="686">
        <v>35</v>
      </c>
      <c r="BP7" s="686"/>
      <c r="BQ7" s="686"/>
      <c r="BR7" s="686"/>
      <c r="BS7" s="687">
        <v>181452</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5262732</v>
      </c>
      <c r="CS7" s="684"/>
      <c r="CT7" s="684"/>
      <c r="CU7" s="684"/>
      <c r="CV7" s="684"/>
      <c r="CW7" s="684"/>
      <c r="CX7" s="684"/>
      <c r="CY7" s="685"/>
      <c r="CZ7" s="686">
        <v>16.399999999999999</v>
      </c>
      <c r="DA7" s="686"/>
      <c r="DB7" s="686"/>
      <c r="DC7" s="686"/>
      <c r="DD7" s="692">
        <v>854138</v>
      </c>
      <c r="DE7" s="684"/>
      <c r="DF7" s="684"/>
      <c r="DG7" s="684"/>
      <c r="DH7" s="684"/>
      <c r="DI7" s="684"/>
      <c r="DJ7" s="684"/>
      <c r="DK7" s="684"/>
      <c r="DL7" s="684"/>
      <c r="DM7" s="684"/>
      <c r="DN7" s="684"/>
      <c r="DO7" s="684"/>
      <c r="DP7" s="685"/>
      <c r="DQ7" s="692">
        <v>4088725</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48527</v>
      </c>
      <c r="S8" s="684"/>
      <c r="T8" s="684"/>
      <c r="U8" s="684"/>
      <c r="V8" s="684"/>
      <c r="W8" s="684"/>
      <c r="X8" s="684"/>
      <c r="Y8" s="685"/>
      <c r="Z8" s="686">
        <v>0.1</v>
      </c>
      <c r="AA8" s="686"/>
      <c r="AB8" s="686"/>
      <c r="AC8" s="686"/>
      <c r="AD8" s="687">
        <v>48527</v>
      </c>
      <c r="AE8" s="687"/>
      <c r="AF8" s="687"/>
      <c r="AG8" s="687"/>
      <c r="AH8" s="687"/>
      <c r="AI8" s="687"/>
      <c r="AJ8" s="687"/>
      <c r="AK8" s="687"/>
      <c r="AL8" s="688">
        <v>0.3</v>
      </c>
      <c r="AM8" s="689"/>
      <c r="AN8" s="689"/>
      <c r="AO8" s="690"/>
      <c r="AP8" s="680" t="s">
        <v>238</v>
      </c>
      <c r="AQ8" s="681"/>
      <c r="AR8" s="681"/>
      <c r="AS8" s="681"/>
      <c r="AT8" s="681"/>
      <c r="AU8" s="681"/>
      <c r="AV8" s="681"/>
      <c r="AW8" s="681"/>
      <c r="AX8" s="681"/>
      <c r="AY8" s="681"/>
      <c r="AZ8" s="681"/>
      <c r="BA8" s="681"/>
      <c r="BB8" s="681"/>
      <c r="BC8" s="681"/>
      <c r="BD8" s="681"/>
      <c r="BE8" s="681"/>
      <c r="BF8" s="682"/>
      <c r="BG8" s="683">
        <v>121325</v>
      </c>
      <c r="BH8" s="684"/>
      <c r="BI8" s="684"/>
      <c r="BJ8" s="684"/>
      <c r="BK8" s="684"/>
      <c r="BL8" s="684"/>
      <c r="BM8" s="684"/>
      <c r="BN8" s="685"/>
      <c r="BO8" s="686">
        <v>0.9</v>
      </c>
      <c r="BP8" s="686"/>
      <c r="BQ8" s="686"/>
      <c r="BR8" s="686"/>
      <c r="BS8" s="692" t="s">
        <v>129</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10207461</v>
      </c>
      <c r="CS8" s="684"/>
      <c r="CT8" s="684"/>
      <c r="CU8" s="684"/>
      <c r="CV8" s="684"/>
      <c r="CW8" s="684"/>
      <c r="CX8" s="684"/>
      <c r="CY8" s="685"/>
      <c r="CZ8" s="686">
        <v>31.8</v>
      </c>
      <c r="DA8" s="686"/>
      <c r="DB8" s="686"/>
      <c r="DC8" s="686"/>
      <c r="DD8" s="692">
        <v>181762</v>
      </c>
      <c r="DE8" s="684"/>
      <c r="DF8" s="684"/>
      <c r="DG8" s="684"/>
      <c r="DH8" s="684"/>
      <c r="DI8" s="684"/>
      <c r="DJ8" s="684"/>
      <c r="DK8" s="684"/>
      <c r="DL8" s="684"/>
      <c r="DM8" s="684"/>
      <c r="DN8" s="684"/>
      <c r="DO8" s="684"/>
      <c r="DP8" s="685"/>
      <c r="DQ8" s="692">
        <v>5182240</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27012</v>
      </c>
      <c r="S9" s="684"/>
      <c r="T9" s="684"/>
      <c r="U9" s="684"/>
      <c r="V9" s="684"/>
      <c r="W9" s="684"/>
      <c r="X9" s="684"/>
      <c r="Y9" s="685"/>
      <c r="Z9" s="686">
        <v>0.1</v>
      </c>
      <c r="AA9" s="686"/>
      <c r="AB9" s="686"/>
      <c r="AC9" s="686"/>
      <c r="AD9" s="687">
        <v>27012</v>
      </c>
      <c r="AE9" s="687"/>
      <c r="AF9" s="687"/>
      <c r="AG9" s="687"/>
      <c r="AH9" s="687"/>
      <c r="AI9" s="687"/>
      <c r="AJ9" s="687"/>
      <c r="AK9" s="687"/>
      <c r="AL9" s="688">
        <v>0.2</v>
      </c>
      <c r="AM9" s="689"/>
      <c r="AN9" s="689"/>
      <c r="AO9" s="690"/>
      <c r="AP9" s="680" t="s">
        <v>241</v>
      </c>
      <c r="AQ9" s="681"/>
      <c r="AR9" s="681"/>
      <c r="AS9" s="681"/>
      <c r="AT9" s="681"/>
      <c r="AU9" s="681"/>
      <c r="AV9" s="681"/>
      <c r="AW9" s="681"/>
      <c r="AX9" s="681"/>
      <c r="AY9" s="681"/>
      <c r="AZ9" s="681"/>
      <c r="BA9" s="681"/>
      <c r="BB9" s="681"/>
      <c r="BC9" s="681"/>
      <c r="BD9" s="681"/>
      <c r="BE9" s="681"/>
      <c r="BF9" s="682"/>
      <c r="BG9" s="683">
        <v>3623303</v>
      </c>
      <c r="BH9" s="684"/>
      <c r="BI9" s="684"/>
      <c r="BJ9" s="684"/>
      <c r="BK9" s="684"/>
      <c r="BL9" s="684"/>
      <c r="BM9" s="684"/>
      <c r="BN9" s="685"/>
      <c r="BO9" s="686">
        <v>27</v>
      </c>
      <c r="BP9" s="686"/>
      <c r="BQ9" s="686"/>
      <c r="BR9" s="686"/>
      <c r="BS9" s="692" t="s">
        <v>129</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2730291</v>
      </c>
      <c r="CS9" s="684"/>
      <c r="CT9" s="684"/>
      <c r="CU9" s="684"/>
      <c r="CV9" s="684"/>
      <c r="CW9" s="684"/>
      <c r="CX9" s="684"/>
      <c r="CY9" s="685"/>
      <c r="CZ9" s="686">
        <v>8.5</v>
      </c>
      <c r="DA9" s="686"/>
      <c r="DB9" s="686"/>
      <c r="DC9" s="686"/>
      <c r="DD9" s="692">
        <v>274601</v>
      </c>
      <c r="DE9" s="684"/>
      <c r="DF9" s="684"/>
      <c r="DG9" s="684"/>
      <c r="DH9" s="684"/>
      <c r="DI9" s="684"/>
      <c r="DJ9" s="684"/>
      <c r="DK9" s="684"/>
      <c r="DL9" s="684"/>
      <c r="DM9" s="684"/>
      <c r="DN9" s="684"/>
      <c r="DO9" s="684"/>
      <c r="DP9" s="685"/>
      <c r="DQ9" s="692">
        <v>2516658</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129</v>
      </c>
      <c r="AA10" s="686"/>
      <c r="AB10" s="686"/>
      <c r="AC10" s="686"/>
      <c r="AD10" s="687" t="s">
        <v>129</v>
      </c>
      <c r="AE10" s="687"/>
      <c r="AF10" s="687"/>
      <c r="AG10" s="687"/>
      <c r="AH10" s="687"/>
      <c r="AI10" s="687"/>
      <c r="AJ10" s="687"/>
      <c r="AK10" s="687"/>
      <c r="AL10" s="688" t="s">
        <v>244</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301246</v>
      </c>
      <c r="BH10" s="684"/>
      <c r="BI10" s="684"/>
      <c r="BJ10" s="684"/>
      <c r="BK10" s="684"/>
      <c r="BL10" s="684"/>
      <c r="BM10" s="684"/>
      <c r="BN10" s="685"/>
      <c r="BO10" s="686">
        <v>2.2000000000000002</v>
      </c>
      <c r="BP10" s="686"/>
      <c r="BQ10" s="686"/>
      <c r="BR10" s="686"/>
      <c r="BS10" s="692">
        <v>50045</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137471</v>
      </c>
      <c r="CS10" s="684"/>
      <c r="CT10" s="684"/>
      <c r="CU10" s="684"/>
      <c r="CV10" s="684"/>
      <c r="CW10" s="684"/>
      <c r="CX10" s="684"/>
      <c r="CY10" s="685"/>
      <c r="CZ10" s="686">
        <v>0.4</v>
      </c>
      <c r="DA10" s="686"/>
      <c r="DB10" s="686"/>
      <c r="DC10" s="686"/>
      <c r="DD10" s="692" t="s">
        <v>244</v>
      </c>
      <c r="DE10" s="684"/>
      <c r="DF10" s="684"/>
      <c r="DG10" s="684"/>
      <c r="DH10" s="684"/>
      <c r="DI10" s="684"/>
      <c r="DJ10" s="684"/>
      <c r="DK10" s="684"/>
      <c r="DL10" s="684"/>
      <c r="DM10" s="684"/>
      <c r="DN10" s="684"/>
      <c r="DO10" s="684"/>
      <c r="DP10" s="685"/>
      <c r="DQ10" s="692">
        <v>15171</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1202622</v>
      </c>
      <c r="S11" s="684"/>
      <c r="T11" s="684"/>
      <c r="U11" s="684"/>
      <c r="V11" s="684"/>
      <c r="W11" s="684"/>
      <c r="X11" s="684"/>
      <c r="Y11" s="685"/>
      <c r="Z11" s="688">
        <v>3.5</v>
      </c>
      <c r="AA11" s="689"/>
      <c r="AB11" s="689"/>
      <c r="AC11" s="701"/>
      <c r="AD11" s="692">
        <v>1202622</v>
      </c>
      <c r="AE11" s="684"/>
      <c r="AF11" s="684"/>
      <c r="AG11" s="684"/>
      <c r="AH11" s="684"/>
      <c r="AI11" s="684"/>
      <c r="AJ11" s="684"/>
      <c r="AK11" s="685"/>
      <c r="AL11" s="688">
        <v>7.7</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665548</v>
      </c>
      <c r="BH11" s="684"/>
      <c r="BI11" s="684"/>
      <c r="BJ11" s="684"/>
      <c r="BK11" s="684"/>
      <c r="BL11" s="684"/>
      <c r="BM11" s="684"/>
      <c r="BN11" s="685"/>
      <c r="BO11" s="686">
        <v>5</v>
      </c>
      <c r="BP11" s="686"/>
      <c r="BQ11" s="686"/>
      <c r="BR11" s="686"/>
      <c r="BS11" s="692">
        <v>131407</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427783</v>
      </c>
      <c r="CS11" s="684"/>
      <c r="CT11" s="684"/>
      <c r="CU11" s="684"/>
      <c r="CV11" s="684"/>
      <c r="CW11" s="684"/>
      <c r="CX11" s="684"/>
      <c r="CY11" s="685"/>
      <c r="CZ11" s="686">
        <v>1.3</v>
      </c>
      <c r="DA11" s="686"/>
      <c r="DB11" s="686"/>
      <c r="DC11" s="686"/>
      <c r="DD11" s="692">
        <v>90776</v>
      </c>
      <c r="DE11" s="684"/>
      <c r="DF11" s="684"/>
      <c r="DG11" s="684"/>
      <c r="DH11" s="684"/>
      <c r="DI11" s="684"/>
      <c r="DJ11" s="684"/>
      <c r="DK11" s="684"/>
      <c r="DL11" s="684"/>
      <c r="DM11" s="684"/>
      <c r="DN11" s="684"/>
      <c r="DO11" s="684"/>
      <c r="DP11" s="685"/>
      <c r="DQ11" s="692">
        <v>288881</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v>13391</v>
      </c>
      <c r="S12" s="684"/>
      <c r="T12" s="684"/>
      <c r="U12" s="684"/>
      <c r="V12" s="684"/>
      <c r="W12" s="684"/>
      <c r="X12" s="684"/>
      <c r="Y12" s="685"/>
      <c r="Z12" s="686">
        <v>0</v>
      </c>
      <c r="AA12" s="686"/>
      <c r="AB12" s="686"/>
      <c r="AC12" s="686"/>
      <c r="AD12" s="687">
        <v>13391</v>
      </c>
      <c r="AE12" s="687"/>
      <c r="AF12" s="687"/>
      <c r="AG12" s="687"/>
      <c r="AH12" s="687"/>
      <c r="AI12" s="687"/>
      <c r="AJ12" s="687"/>
      <c r="AK12" s="687"/>
      <c r="AL12" s="688">
        <v>0.1</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7447058</v>
      </c>
      <c r="BH12" s="684"/>
      <c r="BI12" s="684"/>
      <c r="BJ12" s="684"/>
      <c r="BK12" s="684"/>
      <c r="BL12" s="684"/>
      <c r="BM12" s="684"/>
      <c r="BN12" s="685"/>
      <c r="BO12" s="686">
        <v>55.4</v>
      </c>
      <c r="BP12" s="686"/>
      <c r="BQ12" s="686"/>
      <c r="BR12" s="686"/>
      <c r="BS12" s="692" t="s">
        <v>129</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2400629</v>
      </c>
      <c r="CS12" s="684"/>
      <c r="CT12" s="684"/>
      <c r="CU12" s="684"/>
      <c r="CV12" s="684"/>
      <c r="CW12" s="684"/>
      <c r="CX12" s="684"/>
      <c r="CY12" s="685"/>
      <c r="CZ12" s="686">
        <v>7.5</v>
      </c>
      <c r="DA12" s="686"/>
      <c r="DB12" s="686"/>
      <c r="DC12" s="686"/>
      <c r="DD12" s="692">
        <v>1031013</v>
      </c>
      <c r="DE12" s="684"/>
      <c r="DF12" s="684"/>
      <c r="DG12" s="684"/>
      <c r="DH12" s="684"/>
      <c r="DI12" s="684"/>
      <c r="DJ12" s="684"/>
      <c r="DK12" s="684"/>
      <c r="DL12" s="684"/>
      <c r="DM12" s="684"/>
      <c r="DN12" s="684"/>
      <c r="DO12" s="684"/>
      <c r="DP12" s="685"/>
      <c r="DQ12" s="692">
        <v>862622</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244</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244</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7433890</v>
      </c>
      <c r="BH13" s="684"/>
      <c r="BI13" s="684"/>
      <c r="BJ13" s="684"/>
      <c r="BK13" s="684"/>
      <c r="BL13" s="684"/>
      <c r="BM13" s="684"/>
      <c r="BN13" s="685"/>
      <c r="BO13" s="686">
        <v>55.3</v>
      </c>
      <c r="BP13" s="686"/>
      <c r="BQ13" s="686"/>
      <c r="BR13" s="686"/>
      <c r="BS13" s="692" t="s">
        <v>129</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3802319</v>
      </c>
      <c r="CS13" s="684"/>
      <c r="CT13" s="684"/>
      <c r="CU13" s="684"/>
      <c r="CV13" s="684"/>
      <c r="CW13" s="684"/>
      <c r="CX13" s="684"/>
      <c r="CY13" s="685"/>
      <c r="CZ13" s="686">
        <v>11.9</v>
      </c>
      <c r="DA13" s="686"/>
      <c r="DB13" s="686"/>
      <c r="DC13" s="686"/>
      <c r="DD13" s="692">
        <v>2300882</v>
      </c>
      <c r="DE13" s="684"/>
      <c r="DF13" s="684"/>
      <c r="DG13" s="684"/>
      <c r="DH13" s="684"/>
      <c r="DI13" s="684"/>
      <c r="DJ13" s="684"/>
      <c r="DK13" s="684"/>
      <c r="DL13" s="684"/>
      <c r="DM13" s="684"/>
      <c r="DN13" s="684"/>
      <c r="DO13" s="684"/>
      <c r="DP13" s="685"/>
      <c r="DQ13" s="692">
        <v>2080934</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30469</v>
      </c>
      <c r="S14" s="684"/>
      <c r="T14" s="684"/>
      <c r="U14" s="684"/>
      <c r="V14" s="684"/>
      <c r="W14" s="684"/>
      <c r="X14" s="684"/>
      <c r="Y14" s="685"/>
      <c r="Z14" s="686">
        <v>0.1</v>
      </c>
      <c r="AA14" s="686"/>
      <c r="AB14" s="686"/>
      <c r="AC14" s="686"/>
      <c r="AD14" s="687">
        <v>30469</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201714</v>
      </c>
      <c r="BH14" s="684"/>
      <c r="BI14" s="684"/>
      <c r="BJ14" s="684"/>
      <c r="BK14" s="684"/>
      <c r="BL14" s="684"/>
      <c r="BM14" s="684"/>
      <c r="BN14" s="685"/>
      <c r="BO14" s="686">
        <v>1.5</v>
      </c>
      <c r="BP14" s="686"/>
      <c r="BQ14" s="686"/>
      <c r="BR14" s="686"/>
      <c r="BS14" s="692" t="s">
        <v>129</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1246741</v>
      </c>
      <c r="CS14" s="684"/>
      <c r="CT14" s="684"/>
      <c r="CU14" s="684"/>
      <c r="CV14" s="684"/>
      <c r="CW14" s="684"/>
      <c r="CX14" s="684"/>
      <c r="CY14" s="685"/>
      <c r="CZ14" s="686">
        <v>3.9</v>
      </c>
      <c r="DA14" s="686"/>
      <c r="DB14" s="686"/>
      <c r="DC14" s="686"/>
      <c r="DD14" s="692">
        <v>187156</v>
      </c>
      <c r="DE14" s="684"/>
      <c r="DF14" s="684"/>
      <c r="DG14" s="684"/>
      <c r="DH14" s="684"/>
      <c r="DI14" s="684"/>
      <c r="DJ14" s="684"/>
      <c r="DK14" s="684"/>
      <c r="DL14" s="684"/>
      <c r="DM14" s="684"/>
      <c r="DN14" s="684"/>
      <c r="DO14" s="684"/>
      <c r="DP14" s="685"/>
      <c r="DQ14" s="692">
        <v>1073220</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244</v>
      </c>
      <c r="AA15" s="686"/>
      <c r="AB15" s="686"/>
      <c r="AC15" s="686"/>
      <c r="AD15" s="687" t="s">
        <v>244</v>
      </c>
      <c r="AE15" s="687"/>
      <c r="AF15" s="687"/>
      <c r="AG15" s="687"/>
      <c r="AH15" s="687"/>
      <c r="AI15" s="687"/>
      <c r="AJ15" s="687"/>
      <c r="AK15" s="687"/>
      <c r="AL15" s="688" t="s">
        <v>244</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528513</v>
      </c>
      <c r="BH15" s="684"/>
      <c r="BI15" s="684"/>
      <c r="BJ15" s="684"/>
      <c r="BK15" s="684"/>
      <c r="BL15" s="684"/>
      <c r="BM15" s="684"/>
      <c r="BN15" s="685"/>
      <c r="BO15" s="686">
        <v>3.9</v>
      </c>
      <c r="BP15" s="686"/>
      <c r="BQ15" s="686"/>
      <c r="BR15" s="686"/>
      <c r="BS15" s="692" t="s">
        <v>244</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3607761</v>
      </c>
      <c r="CS15" s="684"/>
      <c r="CT15" s="684"/>
      <c r="CU15" s="684"/>
      <c r="CV15" s="684"/>
      <c r="CW15" s="684"/>
      <c r="CX15" s="684"/>
      <c r="CY15" s="685"/>
      <c r="CZ15" s="686">
        <v>11.3</v>
      </c>
      <c r="DA15" s="686"/>
      <c r="DB15" s="686"/>
      <c r="DC15" s="686"/>
      <c r="DD15" s="692">
        <v>753144</v>
      </c>
      <c r="DE15" s="684"/>
      <c r="DF15" s="684"/>
      <c r="DG15" s="684"/>
      <c r="DH15" s="684"/>
      <c r="DI15" s="684"/>
      <c r="DJ15" s="684"/>
      <c r="DK15" s="684"/>
      <c r="DL15" s="684"/>
      <c r="DM15" s="684"/>
      <c r="DN15" s="684"/>
      <c r="DO15" s="684"/>
      <c r="DP15" s="685"/>
      <c r="DQ15" s="692">
        <v>2519575</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9904</v>
      </c>
      <c r="S16" s="684"/>
      <c r="T16" s="684"/>
      <c r="U16" s="684"/>
      <c r="V16" s="684"/>
      <c r="W16" s="684"/>
      <c r="X16" s="684"/>
      <c r="Y16" s="685"/>
      <c r="Z16" s="686">
        <v>0</v>
      </c>
      <c r="AA16" s="686"/>
      <c r="AB16" s="686"/>
      <c r="AC16" s="686"/>
      <c r="AD16" s="687">
        <v>9904</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v>281</v>
      </c>
      <c r="BH16" s="684"/>
      <c r="BI16" s="684"/>
      <c r="BJ16" s="684"/>
      <c r="BK16" s="684"/>
      <c r="BL16" s="684"/>
      <c r="BM16" s="684"/>
      <c r="BN16" s="685"/>
      <c r="BO16" s="686">
        <v>0</v>
      </c>
      <c r="BP16" s="686"/>
      <c r="BQ16" s="686"/>
      <c r="BR16" s="686"/>
      <c r="BS16" s="692" t="s">
        <v>129</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t="s">
        <v>129</v>
      </c>
      <c r="CS16" s="684"/>
      <c r="CT16" s="684"/>
      <c r="CU16" s="684"/>
      <c r="CV16" s="684"/>
      <c r="CW16" s="684"/>
      <c r="CX16" s="684"/>
      <c r="CY16" s="685"/>
      <c r="CZ16" s="686" t="s">
        <v>129</v>
      </c>
      <c r="DA16" s="686"/>
      <c r="DB16" s="686"/>
      <c r="DC16" s="686"/>
      <c r="DD16" s="692" t="s">
        <v>129</v>
      </c>
      <c r="DE16" s="684"/>
      <c r="DF16" s="684"/>
      <c r="DG16" s="684"/>
      <c r="DH16" s="684"/>
      <c r="DI16" s="684"/>
      <c r="DJ16" s="684"/>
      <c r="DK16" s="684"/>
      <c r="DL16" s="684"/>
      <c r="DM16" s="684"/>
      <c r="DN16" s="684"/>
      <c r="DO16" s="684"/>
      <c r="DP16" s="685"/>
      <c r="DQ16" s="692" t="s">
        <v>244</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207799</v>
      </c>
      <c r="S17" s="684"/>
      <c r="T17" s="684"/>
      <c r="U17" s="684"/>
      <c r="V17" s="684"/>
      <c r="W17" s="684"/>
      <c r="X17" s="684"/>
      <c r="Y17" s="685"/>
      <c r="Z17" s="686">
        <v>0.6</v>
      </c>
      <c r="AA17" s="686"/>
      <c r="AB17" s="686"/>
      <c r="AC17" s="686"/>
      <c r="AD17" s="687">
        <v>207799</v>
      </c>
      <c r="AE17" s="687"/>
      <c r="AF17" s="687"/>
      <c r="AG17" s="687"/>
      <c r="AH17" s="687"/>
      <c r="AI17" s="687"/>
      <c r="AJ17" s="687"/>
      <c r="AK17" s="687"/>
      <c r="AL17" s="688">
        <v>1.3</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v>395</v>
      </c>
      <c r="BH17" s="684"/>
      <c r="BI17" s="684"/>
      <c r="BJ17" s="684"/>
      <c r="BK17" s="684"/>
      <c r="BL17" s="684"/>
      <c r="BM17" s="684"/>
      <c r="BN17" s="685"/>
      <c r="BO17" s="686">
        <v>0</v>
      </c>
      <c r="BP17" s="686"/>
      <c r="BQ17" s="686"/>
      <c r="BR17" s="686"/>
      <c r="BS17" s="692" t="s">
        <v>129</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1951349</v>
      </c>
      <c r="CS17" s="684"/>
      <c r="CT17" s="684"/>
      <c r="CU17" s="684"/>
      <c r="CV17" s="684"/>
      <c r="CW17" s="684"/>
      <c r="CX17" s="684"/>
      <c r="CY17" s="685"/>
      <c r="CZ17" s="686">
        <v>6.1</v>
      </c>
      <c r="DA17" s="686"/>
      <c r="DB17" s="686"/>
      <c r="DC17" s="686"/>
      <c r="DD17" s="692" t="s">
        <v>129</v>
      </c>
      <c r="DE17" s="684"/>
      <c r="DF17" s="684"/>
      <c r="DG17" s="684"/>
      <c r="DH17" s="684"/>
      <c r="DI17" s="684"/>
      <c r="DJ17" s="684"/>
      <c r="DK17" s="684"/>
      <c r="DL17" s="684"/>
      <c r="DM17" s="684"/>
      <c r="DN17" s="684"/>
      <c r="DO17" s="684"/>
      <c r="DP17" s="685"/>
      <c r="DQ17" s="692">
        <v>1831762</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54373</v>
      </c>
      <c r="S18" s="684"/>
      <c r="T18" s="684"/>
      <c r="U18" s="684"/>
      <c r="V18" s="684"/>
      <c r="W18" s="684"/>
      <c r="X18" s="684"/>
      <c r="Y18" s="685"/>
      <c r="Z18" s="686">
        <v>0.2</v>
      </c>
      <c r="AA18" s="686"/>
      <c r="AB18" s="686"/>
      <c r="AC18" s="686"/>
      <c r="AD18" s="687">
        <v>54373</v>
      </c>
      <c r="AE18" s="687"/>
      <c r="AF18" s="687"/>
      <c r="AG18" s="687"/>
      <c r="AH18" s="687"/>
      <c r="AI18" s="687"/>
      <c r="AJ18" s="687"/>
      <c r="AK18" s="687"/>
      <c r="AL18" s="688">
        <v>0.3</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129</v>
      </c>
      <c r="BP18" s="686"/>
      <c r="BQ18" s="686"/>
      <c r="BR18" s="686"/>
      <c r="BS18" s="692" t="s">
        <v>244</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244</v>
      </c>
      <c r="DA18" s="686"/>
      <c r="DB18" s="686"/>
      <c r="DC18" s="686"/>
      <c r="DD18" s="692" t="s">
        <v>244</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4619</v>
      </c>
      <c r="S19" s="684"/>
      <c r="T19" s="684"/>
      <c r="U19" s="684"/>
      <c r="V19" s="684"/>
      <c r="W19" s="684"/>
      <c r="X19" s="684"/>
      <c r="Y19" s="685"/>
      <c r="Z19" s="686">
        <v>0</v>
      </c>
      <c r="AA19" s="686"/>
      <c r="AB19" s="686"/>
      <c r="AC19" s="686"/>
      <c r="AD19" s="687">
        <v>4619</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554953</v>
      </c>
      <c r="BH19" s="684"/>
      <c r="BI19" s="684"/>
      <c r="BJ19" s="684"/>
      <c r="BK19" s="684"/>
      <c r="BL19" s="684"/>
      <c r="BM19" s="684"/>
      <c r="BN19" s="685"/>
      <c r="BO19" s="686">
        <v>4.0999999999999996</v>
      </c>
      <c r="BP19" s="686"/>
      <c r="BQ19" s="686"/>
      <c r="BR19" s="686"/>
      <c r="BS19" s="692" t="s">
        <v>244</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244</v>
      </c>
      <c r="CS19" s="684"/>
      <c r="CT19" s="684"/>
      <c r="CU19" s="684"/>
      <c r="CV19" s="684"/>
      <c r="CW19" s="684"/>
      <c r="CX19" s="684"/>
      <c r="CY19" s="685"/>
      <c r="CZ19" s="686" t="s">
        <v>244</v>
      </c>
      <c r="DA19" s="686"/>
      <c r="DB19" s="686"/>
      <c r="DC19" s="686"/>
      <c r="DD19" s="692" t="s">
        <v>129</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1608</v>
      </c>
      <c r="S20" s="684"/>
      <c r="T20" s="684"/>
      <c r="U20" s="684"/>
      <c r="V20" s="684"/>
      <c r="W20" s="684"/>
      <c r="X20" s="684"/>
      <c r="Y20" s="685"/>
      <c r="Z20" s="686">
        <v>0</v>
      </c>
      <c r="AA20" s="686"/>
      <c r="AB20" s="686"/>
      <c r="AC20" s="686"/>
      <c r="AD20" s="687">
        <v>1608</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554953</v>
      </c>
      <c r="BH20" s="684"/>
      <c r="BI20" s="684"/>
      <c r="BJ20" s="684"/>
      <c r="BK20" s="684"/>
      <c r="BL20" s="684"/>
      <c r="BM20" s="684"/>
      <c r="BN20" s="685"/>
      <c r="BO20" s="686">
        <v>4.0999999999999996</v>
      </c>
      <c r="BP20" s="686"/>
      <c r="BQ20" s="686"/>
      <c r="BR20" s="686"/>
      <c r="BS20" s="692" t="s">
        <v>129</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32048848</v>
      </c>
      <c r="CS20" s="684"/>
      <c r="CT20" s="684"/>
      <c r="CU20" s="684"/>
      <c r="CV20" s="684"/>
      <c r="CW20" s="684"/>
      <c r="CX20" s="684"/>
      <c r="CY20" s="685"/>
      <c r="CZ20" s="686">
        <v>100</v>
      </c>
      <c r="DA20" s="686"/>
      <c r="DB20" s="686"/>
      <c r="DC20" s="686"/>
      <c r="DD20" s="692">
        <v>5673472</v>
      </c>
      <c r="DE20" s="684"/>
      <c r="DF20" s="684"/>
      <c r="DG20" s="684"/>
      <c r="DH20" s="684"/>
      <c r="DI20" s="684"/>
      <c r="DJ20" s="684"/>
      <c r="DK20" s="684"/>
      <c r="DL20" s="684"/>
      <c r="DM20" s="684"/>
      <c r="DN20" s="684"/>
      <c r="DO20" s="684"/>
      <c r="DP20" s="685"/>
      <c r="DQ20" s="692">
        <v>20734099</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147199</v>
      </c>
      <c r="S21" s="684"/>
      <c r="T21" s="684"/>
      <c r="U21" s="684"/>
      <c r="V21" s="684"/>
      <c r="W21" s="684"/>
      <c r="X21" s="684"/>
      <c r="Y21" s="685"/>
      <c r="Z21" s="686">
        <v>0.4</v>
      </c>
      <c r="AA21" s="686"/>
      <c r="AB21" s="686"/>
      <c r="AC21" s="686"/>
      <c r="AD21" s="687">
        <v>147199</v>
      </c>
      <c r="AE21" s="687"/>
      <c r="AF21" s="687"/>
      <c r="AG21" s="687"/>
      <c r="AH21" s="687"/>
      <c r="AI21" s="687"/>
      <c r="AJ21" s="687"/>
      <c r="AK21" s="687"/>
      <c r="AL21" s="688">
        <v>0.9</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2984</v>
      </c>
      <c r="BH21" s="684"/>
      <c r="BI21" s="684"/>
      <c r="BJ21" s="684"/>
      <c r="BK21" s="684"/>
      <c r="BL21" s="684"/>
      <c r="BM21" s="684"/>
      <c r="BN21" s="685"/>
      <c r="BO21" s="686">
        <v>0</v>
      </c>
      <c r="BP21" s="686"/>
      <c r="BQ21" s="686"/>
      <c r="BR21" s="686"/>
      <c r="BS21" s="692" t="s">
        <v>244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1375948</v>
      </c>
      <c r="S22" s="684"/>
      <c r="T22" s="684"/>
      <c r="U22" s="684"/>
      <c r="V22" s="684"/>
      <c r="W22" s="684"/>
      <c r="X22" s="684"/>
      <c r="Y22" s="685"/>
      <c r="Z22" s="686">
        <v>4.0999999999999996</v>
      </c>
      <c r="AA22" s="686"/>
      <c r="AB22" s="686"/>
      <c r="AC22" s="686"/>
      <c r="AD22" s="687">
        <v>989326</v>
      </c>
      <c r="AE22" s="687"/>
      <c r="AF22" s="687"/>
      <c r="AG22" s="687"/>
      <c r="AH22" s="687"/>
      <c r="AI22" s="687"/>
      <c r="AJ22" s="687"/>
      <c r="AK22" s="687"/>
      <c r="AL22" s="688">
        <v>6.3</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244</v>
      </c>
      <c r="BH22" s="684"/>
      <c r="BI22" s="684"/>
      <c r="BJ22" s="684"/>
      <c r="BK22" s="684"/>
      <c r="BL22" s="684"/>
      <c r="BM22" s="684"/>
      <c r="BN22" s="685"/>
      <c r="BO22" s="686" t="s">
        <v>129</v>
      </c>
      <c r="BP22" s="686"/>
      <c r="BQ22" s="686"/>
      <c r="BR22" s="686"/>
      <c r="BS22" s="692" t="s">
        <v>244</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989326</v>
      </c>
      <c r="S23" s="684"/>
      <c r="T23" s="684"/>
      <c r="U23" s="684"/>
      <c r="V23" s="684"/>
      <c r="W23" s="684"/>
      <c r="X23" s="684"/>
      <c r="Y23" s="685"/>
      <c r="Z23" s="686">
        <v>2.9</v>
      </c>
      <c r="AA23" s="686"/>
      <c r="AB23" s="686"/>
      <c r="AC23" s="686"/>
      <c r="AD23" s="687">
        <v>989326</v>
      </c>
      <c r="AE23" s="687"/>
      <c r="AF23" s="687"/>
      <c r="AG23" s="687"/>
      <c r="AH23" s="687"/>
      <c r="AI23" s="687"/>
      <c r="AJ23" s="687"/>
      <c r="AK23" s="687"/>
      <c r="AL23" s="688">
        <v>6.3</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551969</v>
      </c>
      <c r="BH23" s="684"/>
      <c r="BI23" s="684"/>
      <c r="BJ23" s="684"/>
      <c r="BK23" s="684"/>
      <c r="BL23" s="684"/>
      <c r="BM23" s="684"/>
      <c r="BN23" s="685"/>
      <c r="BO23" s="686">
        <v>4.0999999999999996</v>
      </c>
      <c r="BP23" s="686"/>
      <c r="BQ23" s="686"/>
      <c r="BR23" s="686"/>
      <c r="BS23" s="692" t="s">
        <v>129</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386609</v>
      </c>
      <c r="S24" s="684"/>
      <c r="T24" s="684"/>
      <c r="U24" s="684"/>
      <c r="V24" s="684"/>
      <c r="W24" s="684"/>
      <c r="X24" s="684"/>
      <c r="Y24" s="685"/>
      <c r="Z24" s="686">
        <v>1.1000000000000001</v>
      </c>
      <c r="AA24" s="686"/>
      <c r="AB24" s="686"/>
      <c r="AC24" s="686"/>
      <c r="AD24" s="687" t="s">
        <v>129</v>
      </c>
      <c r="AE24" s="687"/>
      <c r="AF24" s="687"/>
      <c r="AG24" s="687"/>
      <c r="AH24" s="687"/>
      <c r="AI24" s="687"/>
      <c r="AJ24" s="687"/>
      <c r="AK24" s="687"/>
      <c r="AL24" s="688" t="s">
        <v>244</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129</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11507017</v>
      </c>
      <c r="CS24" s="673"/>
      <c r="CT24" s="673"/>
      <c r="CU24" s="673"/>
      <c r="CV24" s="673"/>
      <c r="CW24" s="673"/>
      <c r="CX24" s="673"/>
      <c r="CY24" s="674"/>
      <c r="CZ24" s="677">
        <v>35.9</v>
      </c>
      <c r="DA24" s="678"/>
      <c r="DB24" s="678"/>
      <c r="DC24" s="697"/>
      <c r="DD24" s="717">
        <v>7044610</v>
      </c>
      <c r="DE24" s="673"/>
      <c r="DF24" s="673"/>
      <c r="DG24" s="673"/>
      <c r="DH24" s="673"/>
      <c r="DI24" s="673"/>
      <c r="DJ24" s="673"/>
      <c r="DK24" s="674"/>
      <c r="DL24" s="717">
        <v>6859289</v>
      </c>
      <c r="DM24" s="673"/>
      <c r="DN24" s="673"/>
      <c r="DO24" s="673"/>
      <c r="DP24" s="673"/>
      <c r="DQ24" s="673"/>
      <c r="DR24" s="673"/>
      <c r="DS24" s="673"/>
      <c r="DT24" s="673"/>
      <c r="DU24" s="673"/>
      <c r="DV24" s="674"/>
      <c r="DW24" s="677">
        <v>41.1</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v>13</v>
      </c>
      <c r="S25" s="684"/>
      <c r="T25" s="684"/>
      <c r="U25" s="684"/>
      <c r="V25" s="684"/>
      <c r="W25" s="684"/>
      <c r="X25" s="684"/>
      <c r="Y25" s="685"/>
      <c r="Z25" s="686">
        <v>0</v>
      </c>
      <c r="AA25" s="686"/>
      <c r="AB25" s="686"/>
      <c r="AC25" s="686"/>
      <c r="AD25" s="687" t="s">
        <v>244</v>
      </c>
      <c r="AE25" s="687"/>
      <c r="AF25" s="687"/>
      <c r="AG25" s="687"/>
      <c r="AH25" s="687"/>
      <c r="AI25" s="687"/>
      <c r="AJ25" s="687"/>
      <c r="AK25" s="687"/>
      <c r="AL25" s="688" t="s">
        <v>129</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244</v>
      </c>
      <c r="BP25" s="686"/>
      <c r="BQ25" s="686"/>
      <c r="BR25" s="686"/>
      <c r="BS25" s="692" t="s">
        <v>129</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3802914</v>
      </c>
      <c r="CS25" s="720"/>
      <c r="CT25" s="720"/>
      <c r="CU25" s="720"/>
      <c r="CV25" s="720"/>
      <c r="CW25" s="720"/>
      <c r="CX25" s="720"/>
      <c r="CY25" s="721"/>
      <c r="CZ25" s="688">
        <v>11.9</v>
      </c>
      <c r="DA25" s="718"/>
      <c r="DB25" s="718"/>
      <c r="DC25" s="722"/>
      <c r="DD25" s="692">
        <v>3326632</v>
      </c>
      <c r="DE25" s="720"/>
      <c r="DF25" s="720"/>
      <c r="DG25" s="720"/>
      <c r="DH25" s="720"/>
      <c r="DI25" s="720"/>
      <c r="DJ25" s="720"/>
      <c r="DK25" s="721"/>
      <c r="DL25" s="692">
        <v>3254157</v>
      </c>
      <c r="DM25" s="720"/>
      <c r="DN25" s="720"/>
      <c r="DO25" s="720"/>
      <c r="DP25" s="720"/>
      <c r="DQ25" s="720"/>
      <c r="DR25" s="720"/>
      <c r="DS25" s="720"/>
      <c r="DT25" s="720"/>
      <c r="DU25" s="720"/>
      <c r="DV25" s="721"/>
      <c r="DW25" s="688">
        <v>19.5</v>
      </c>
      <c r="DX25" s="718"/>
      <c r="DY25" s="718"/>
      <c r="DZ25" s="718"/>
      <c r="EA25" s="718"/>
      <c r="EB25" s="718"/>
      <c r="EC25" s="719"/>
    </row>
    <row r="26" spans="2:133" ht="11.25" customHeight="1" x14ac:dyDescent="0.15">
      <c r="B26" s="680" t="s">
        <v>295</v>
      </c>
      <c r="C26" s="681"/>
      <c r="D26" s="681"/>
      <c r="E26" s="681"/>
      <c r="F26" s="681"/>
      <c r="G26" s="681"/>
      <c r="H26" s="681"/>
      <c r="I26" s="681"/>
      <c r="J26" s="681"/>
      <c r="K26" s="681"/>
      <c r="L26" s="681"/>
      <c r="M26" s="681"/>
      <c r="N26" s="681"/>
      <c r="O26" s="681"/>
      <c r="P26" s="681"/>
      <c r="Q26" s="682"/>
      <c r="R26" s="683">
        <v>16587770</v>
      </c>
      <c r="S26" s="684"/>
      <c r="T26" s="684"/>
      <c r="U26" s="684"/>
      <c r="V26" s="684"/>
      <c r="W26" s="684"/>
      <c r="X26" s="684"/>
      <c r="Y26" s="685"/>
      <c r="Z26" s="686">
        <v>48.9</v>
      </c>
      <c r="AA26" s="686"/>
      <c r="AB26" s="686"/>
      <c r="AC26" s="686"/>
      <c r="AD26" s="687">
        <v>15649179</v>
      </c>
      <c r="AE26" s="687"/>
      <c r="AF26" s="687"/>
      <c r="AG26" s="687"/>
      <c r="AH26" s="687"/>
      <c r="AI26" s="687"/>
      <c r="AJ26" s="687"/>
      <c r="AK26" s="687"/>
      <c r="AL26" s="688">
        <v>99.7</v>
      </c>
      <c r="AM26" s="689"/>
      <c r="AN26" s="689"/>
      <c r="AO26" s="690"/>
      <c r="AP26" s="702" t="s">
        <v>296</v>
      </c>
      <c r="AQ26" s="729"/>
      <c r="AR26" s="729"/>
      <c r="AS26" s="729"/>
      <c r="AT26" s="729"/>
      <c r="AU26" s="729"/>
      <c r="AV26" s="729"/>
      <c r="AW26" s="729"/>
      <c r="AX26" s="729"/>
      <c r="AY26" s="729"/>
      <c r="AZ26" s="729"/>
      <c r="BA26" s="729"/>
      <c r="BB26" s="729"/>
      <c r="BC26" s="729"/>
      <c r="BD26" s="729"/>
      <c r="BE26" s="729"/>
      <c r="BF26" s="704"/>
      <c r="BG26" s="683" t="s">
        <v>129</v>
      </c>
      <c r="BH26" s="684"/>
      <c r="BI26" s="684"/>
      <c r="BJ26" s="684"/>
      <c r="BK26" s="684"/>
      <c r="BL26" s="684"/>
      <c r="BM26" s="684"/>
      <c r="BN26" s="685"/>
      <c r="BO26" s="686" t="s">
        <v>244</v>
      </c>
      <c r="BP26" s="686"/>
      <c r="BQ26" s="686"/>
      <c r="BR26" s="686"/>
      <c r="BS26" s="692" t="s">
        <v>244</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2445425</v>
      </c>
      <c r="CS26" s="684"/>
      <c r="CT26" s="684"/>
      <c r="CU26" s="684"/>
      <c r="CV26" s="684"/>
      <c r="CW26" s="684"/>
      <c r="CX26" s="684"/>
      <c r="CY26" s="685"/>
      <c r="CZ26" s="688">
        <v>7.6</v>
      </c>
      <c r="DA26" s="718"/>
      <c r="DB26" s="718"/>
      <c r="DC26" s="722"/>
      <c r="DD26" s="692">
        <v>2065808</v>
      </c>
      <c r="DE26" s="684"/>
      <c r="DF26" s="684"/>
      <c r="DG26" s="684"/>
      <c r="DH26" s="684"/>
      <c r="DI26" s="684"/>
      <c r="DJ26" s="684"/>
      <c r="DK26" s="685"/>
      <c r="DL26" s="692" t="s">
        <v>244</v>
      </c>
      <c r="DM26" s="684"/>
      <c r="DN26" s="684"/>
      <c r="DO26" s="684"/>
      <c r="DP26" s="684"/>
      <c r="DQ26" s="684"/>
      <c r="DR26" s="684"/>
      <c r="DS26" s="684"/>
      <c r="DT26" s="684"/>
      <c r="DU26" s="684"/>
      <c r="DV26" s="685"/>
      <c r="DW26" s="688" t="s">
        <v>244</v>
      </c>
      <c r="DX26" s="718"/>
      <c r="DY26" s="718"/>
      <c r="DZ26" s="718"/>
      <c r="EA26" s="718"/>
      <c r="EB26" s="718"/>
      <c r="EC26" s="719"/>
    </row>
    <row r="27" spans="2:133" ht="11.25" customHeight="1" x14ac:dyDescent="0.15">
      <c r="B27" s="680" t="s">
        <v>298</v>
      </c>
      <c r="C27" s="681"/>
      <c r="D27" s="681"/>
      <c r="E27" s="681"/>
      <c r="F27" s="681"/>
      <c r="G27" s="681"/>
      <c r="H27" s="681"/>
      <c r="I27" s="681"/>
      <c r="J27" s="681"/>
      <c r="K27" s="681"/>
      <c r="L27" s="681"/>
      <c r="M27" s="681"/>
      <c r="N27" s="681"/>
      <c r="O27" s="681"/>
      <c r="P27" s="681"/>
      <c r="Q27" s="682"/>
      <c r="R27" s="683">
        <v>7042</v>
      </c>
      <c r="S27" s="684"/>
      <c r="T27" s="684"/>
      <c r="U27" s="684"/>
      <c r="V27" s="684"/>
      <c r="W27" s="684"/>
      <c r="X27" s="684"/>
      <c r="Y27" s="685"/>
      <c r="Z27" s="686">
        <v>0</v>
      </c>
      <c r="AA27" s="686"/>
      <c r="AB27" s="686"/>
      <c r="AC27" s="686"/>
      <c r="AD27" s="687">
        <v>7042</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13444336</v>
      </c>
      <c r="BH27" s="684"/>
      <c r="BI27" s="684"/>
      <c r="BJ27" s="684"/>
      <c r="BK27" s="684"/>
      <c r="BL27" s="684"/>
      <c r="BM27" s="684"/>
      <c r="BN27" s="685"/>
      <c r="BO27" s="686">
        <v>100</v>
      </c>
      <c r="BP27" s="686"/>
      <c r="BQ27" s="686"/>
      <c r="BR27" s="686"/>
      <c r="BS27" s="692">
        <v>181452</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5752754</v>
      </c>
      <c r="CS27" s="720"/>
      <c r="CT27" s="720"/>
      <c r="CU27" s="720"/>
      <c r="CV27" s="720"/>
      <c r="CW27" s="720"/>
      <c r="CX27" s="720"/>
      <c r="CY27" s="721"/>
      <c r="CZ27" s="688">
        <v>17.899999999999999</v>
      </c>
      <c r="DA27" s="718"/>
      <c r="DB27" s="718"/>
      <c r="DC27" s="722"/>
      <c r="DD27" s="692">
        <v>1886216</v>
      </c>
      <c r="DE27" s="720"/>
      <c r="DF27" s="720"/>
      <c r="DG27" s="720"/>
      <c r="DH27" s="720"/>
      <c r="DI27" s="720"/>
      <c r="DJ27" s="720"/>
      <c r="DK27" s="721"/>
      <c r="DL27" s="692">
        <v>1773370</v>
      </c>
      <c r="DM27" s="720"/>
      <c r="DN27" s="720"/>
      <c r="DO27" s="720"/>
      <c r="DP27" s="720"/>
      <c r="DQ27" s="720"/>
      <c r="DR27" s="720"/>
      <c r="DS27" s="720"/>
      <c r="DT27" s="720"/>
      <c r="DU27" s="720"/>
      <c r="DV27" s="721"/>
      <c r="DW27" s="688">
        <v>10.6</v>
      </c>
      <c r="DX27" s="718"/>
      <c r="DY27" s="718"/>
      <c r="DZ27" s="718"/>
      <c r="EA27" s="718"/>
      <c r="EB27" s="718"/>
      <c r="EC27" s="719"/>
    </row>
    <row r="28" spans="2:133" ht="11.25" customHeight="1" x14ac:dyDescent="0.15">
      <c r="B28" s="680" t="s">
        <v>301</v>
      </c>
      <c r="C28" s="681"/>
      <c r="D28" s="681"/>
      <c r="E28" s="681"/>
      <c r="F28" s="681"/>
      <c r="G28" s="681"/>
      <c r="H28" s="681"/>
      <c r="I28" s="681"/>
      <c r="J28" s="681"/>
      <c r="K28" s="681"/>
      <c r="L28" s="681"/>
      <c r="M28" s="681"/>
      <c r="N28" s="681"/>
      <c r="O28" s="681"/>
      <c r="P28" s="681"/>
      <c r="Q28" s="682"/>
      <c r="R28" s="683">
        <v>383925</v>
      </c>
      <c r="S28" s="684"/>
      <c r="T28" s="684"/>
      <c r="U28" s="684"/>
      <c r="V28" s="684"/>
      <c r="W28" s="684"/>
      <c r="X28" s="684"/>
      <c r="Y28" s="685"/>
      <c r="Z28" s="686">
        <v>1.1000000000000001</v>
      </c>
      <c r="AA28" s="686"/>
      <c r="AB28" s="686"/>
      <c r="AC28" s="686"/>
      <c r="AD28" s="687" t="s">
        <v>129</v>
      </c>
      <c r="AE28" s="687"/>
      <c r="AF28" s="687"/>
      <c r="AG28" s="687"/>
      <c r="AH28" s="687"/>
      <c r="AI28" s="687"/>
      <c r="AJ28" s="687"/>
      <c r="AK28" s="687"/>
      <c r="AL28" s="688" t="s">
        <v>244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1951349</v>
      </c>
      <c r="CS28" s="684"/>
      <c r="CT28" s="684"/>
      <c r="CU28" s="684"/>
      <c r="CV28" s="684"/>
      <c r="CW28" s="684"/>
      <c r="CX28" s="684"/>
      <c r="CY28" s="685"/>
      <c r="CZ28" s="688">
        <v>6.1</v>
      </c>
      <c r="DA28" s="718"/>
      <c r="DB28" s="718"/>
      <c r="DC28" s="722"/>
      <c r="DD28" s="692">
        <v>1831762</v>
      </c>
      <c r="DE28" s="684"/>
      <c r="DF28" s="684"/>
      <c r="DG28" s="684"/>
      <c r="DH28" s="684"/>
      <c r="DI28" s="684"/>
      <c r="DJ28" s="684"/>
      <c r="DK28" s="685"/>
      <c r="DL28" s="692">
        <v>1831762</v>
      </c>
      <c r="DM28" s="684"/>
      <c r="DN28" s="684"/>
      <c r="DO28" s="684"/>
      <c r="DP28" s="684"/>
      <c r="DQ28" s="684"/>
      <c r="DR28" s="684"/>
      <c r="DS28" s="684"/>
      <c r="DT28" s="684"/>
      <c r="DU28" s="684"/>
      <c r="DV28" s="685"/>
      <c r="DW28" s="688">
        <v>11</v>
      </c>
      <c r="DX28" s="718"/>
      <c r="DY28" s="718"/>
      <c r="DZ28" s="718"/>
      <c r="EA28" s="718"/>
      <c r="EB28" s="718"/>
      <c r="EC28" s="719"/>
    </row>
    <row r="29" spans="2:133" ht="11.25" customHeight="1" x14ac:dyDescent="0.15">
      <c r="B29" s="680" t="s">
        <v>303</v>
      </c>
      <c r="C29" s="681"/>
      <c r="D29" s="681"/>
      <c r="E29" s="681"/>
      <c r="F29" s="681"/>
      <c r="G29" s="681"/>
      <c r="H29" s="681"/>
      <c r="I29" s="681"/>
      <c r="J29" s="681"/>
      <c r="K29" s="681"/>
      <c r="L29" s="681"/>
      <c r="M29" s="681"/>
      <c r="N29" s="681"/>
      <c r="O29" s="681"/>
      <c r="P29" s="681"/>
      <c r="Q29" s="682"/>
      <c r="R29" s="683">
        <v>539512</v>
      </c>
      <c r="S29" s="684"/>
      <c r="T29" s="684"/>
      <c r="U29" s="684"/>
      <c r="V29" s="684"/>
      <c r="W29" s="684"/>
      <c r="X29" s="684"/>
      <c r="Y29" s="685"/>
      <c r="Z29" s="686">
        <v>1.6</v>
      </c>
      <c r="AA29" s="686"/>
      <c r="AB29" s="686"/>
      <c r="AC29" s="686"/>
      <c r="AD29" s="687">
        <v>26807</v>
      </c>
      <c r="AE29" s="687"/>
      <c r="AF29" s="687"/>
      <c r="AG29" s="687"/>
      <c r="AH29" s="687"/>
      <c r="AI29" s="687"/>
      <c r="AJ29" s="687"/>
      <c r="AK29" s="687"/>
      <c r="AL29" s="688">
        <v>0.2</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1951349</v>
      </c>
      <c r="CS29" s="720"/>
      <c r="CT29" s="720"/>
      <c r="CU29" s="720"/>
      <c r="CV29" s="720"/>
      <c r="CW29" s="720"/>
      <c r="CX29" s="720"/>
      <c r="CY29" s="721"/>
      <c r="CZ29" s="688">
        <v>6.1</v>
      </c>
      <c r="DA29" s="718"/>
      <c r="DB29" s="718"/>
      <c r="DC29" s="722"/>
      <c r="DD29" s="692">
        <v>1831762</v>
      </c>
      <c r="DE29" s="720"/>
      <c r="DF29" s="720"/>
      <c r="DG29" s="720"/>
      <c r="DH29" s="720"/>
      <c r="DI29" s="720"/>
      <c r="DJ29" s="720"/>
      <c r="DK29" s="721"/>
      <c r="DL29" s="692">
        <v>1831762</v>
      </c>
      <c r="DM29" s="720"/>
      <c r="DN29" s="720"/>
      <c r="DO29" s="720"/>
      <c r="DP29" s="720"/>
      <c r="DQ29" s="720"/>
      <c r="DR29" s="720"/>
      <c r="DS29" s="720"/>
      <c r="DT29" s="720"/>
      <c r="DU29" s="720"/>
      <c r="DV29" s="721"/>
      <c r="DW29" s="688">
        <v>11</v>
      </c>
      <c r="DX29" s="718"/>
      <c r="DY29" s="718"/>
      <c r="DZ29" s="718"/>
      <c r="EA29" s="718"/>
      <c r="EB29" s="718"/>
      <c r="EC29" s="719"/>
    </row>
    <row r="30" spans="2:133" ht="11.25" customHeight="1" x14ac:dyDescent="0.15">
      <c r="B30" s="680" t="s">
        <v>306</v>
      </c>
      <c r="C30" s="681"/>
      <c r="D30" s="681"/>
      <c r="E30" s="681"/>
      <c r="F30" s="681"/>
      <c r="G30" s="681"/>
      <c r="H30" s="681"/>
      <c r="I30" s="681"/>
      <c r="J30" s="681"/>
      <c r="K30" s="681"/>
      <c r="L30" s="681"/>
      <c r="M30" s="681"/>
      <c r="N30" s="681"/>
      <c r="O30" s="681"/>
      <c r="P30" s="681"/>
      <c r="Q30" s="682"/>
      <c r="R30" s="683">
        <v>74364</v>
      </c>
      <c r="S30" s="684"/>
      <c r="T30" s="684"/>
      <c r="U30" s="684"/>
      <c r="V30" s="684"/>
      <c r="W30" s="684"/>
      <c r="X30" s="684"/>
      <c r="Y30" s="685"/>
      <c r="Z30" s="686">
        <v>0.2</v>
      </c>
      <c r="AA30" s="686"/>
      <c r="AB30" s="686"/>
      <c r="AC30" s="686"/>
      <c r="AD30" s="687">
        <v>1211</v>
      </c>
      <c r="AE30" s="687"/>
      <c r="AF30" s="687"/>
      <c r="AG30" s="687"/>
      <c r="AH30" s="687"/>
      <c r="AI30" s="687"/>
      <c r="AJ30" s="687"/>
      <c r="AK30" s="687"/>
      <c r="AL30" s="688">
        <v>0</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0"/>
      <c r="BI30" s="730"/>
      <c r="BJ30" s="730"/>
      <c r="BK30" s="730"/>
      <c r="BL30" s="730"/>
      <c r="BM30" s="730"/>
      <c r="BN30" s="730"/>
      <c r="BO30" s="730"/>
      <c r="BP30" s="730"/>
      <c r="BQ30" s="731"/>
      <c r="BR30" s="662" t="s">
        <v>308</v>
      </c>
      <c r="BS30" s="730"/>
      <c r="BT30" s="730"/>
      <c r="BU30" s="730"/>
      <c r="BV30" s="730"/>
      <c r="BW30" s="730"/>
      <c r="BX30" s="730"/>
      <c r="BY30" s="730"/>
      <c r="BZ30" s="730"/>
      <c r="CA30" s="730"/>
      <c r="CB30" s="731"/>
      <c r="CD30" s="725"/>
      <c r="CE30" s="726"/>
      <c r="CF30" s="698" t="s">
        <v>309</v>
      </c>
      <c r="CG30" s="699"/>
      <c r="CH30" s="699"/>
      <c r="CI30" s="699"/>
      <c r="CJ30" s="699"/>
      <c r="CK30" s="699"/>
      <c r="CL30" s="699"/>
      <c r="CM30" s="699"/>
      <c r="CN30" s="699"/>
      <c r="CO30" s="699"/>
      <c r="CP30" s="699"/>
      <c r="CQ30" s="700"/>
      <c r="CR30" s="683">
        <v>1833030</v>
      </c>
      <c r="CS30" s="684"/>
      <c r="CT30" s="684"/>
      <c r="CU30" s="684"/>
      <c r="CV30" s="684"/>
      <c r="CW30" s="684"/>
      <c r="CX30" s="684"/>
      <c r="CY30" s="685"/>
      <c r="CZ30" s="688">
        <v>5.7</v>
      </c>
      <c r="DA30" s="718"/>
      <c r="DB30" s="718"/>
      <c r="DC30" s="722"/>
      <c r="DD30" s="692">
        <v>1727651</v>
      </c>
      <c r="DE30" s="684"/>
      <c r="DF30" s="684"/>
      <c r="DG30" s="684"/>
      <c r="DH30" s="684"/>
      <c r="DI30" s="684"/>
      <c r="DJ30" s="684"/>
      <c r="DK30" s="685"/>
      <c r="DL30" s="692">
        <v>1727651</v>
      </c>
      <c r="DM30" s="684"/>
      <c r="DN30" s="684"/>
      <c r="DO30" s="684"/>
      <c r="DP30" s="684"/>
      <c r="DQ30" s="684"/>
      <c r="DR30" s="684"/>
      <c r="DS30" s="684"/>
      <c r="DT30" s="684"/>
      <c r="DU30" s="684"/>
      <c r="DV30" s="685"/>
      <c r="DW30" s="688">
        <v>10.3</v>
      </c>
      <c r="DX30" s="718"/>
      <c r="DY30" s="718"/>
      <c r="DZ30" s="718"/>
      <c r="EA30" s="718"/>
      <c r="EB30" s="718"/>
      <c r="EC30" s="719"/>
    </row>
    <row r="31" spans="2:133" ht="11.25" customHeight="1" x14ac:dyDescent="0.15">
      <c r="B31" s="680" t="s">
        <v>310</v>
      </c>
      <c r="C31" s="681"/>
      <c r="D31" s="681"/>
      <c r="E31" s="681"/>
      <c r="F31" s="681"/>
      <c r="G31" s="681"/>
      <c r="H31" s="681"/>
      <c r="I31" s="681"/>
      <c r="J31" s="681"/>
      <c r="K31" s="681"/>
      <c r="L31" s="681"/>
      <c r="M31" s="681"/>
      <c r="N31" s="681"/>
      <c r="O31" s="681"/>
      <c r="P31" s="681"/>
      <c r="Q31" s="682"/>
      <c r="R31" s="683">
        <v>5827877</v>
      </c>
      <c r="S31" s="684"/>
      <c r="T31" s="684"/>
      <c r="U31" s="684"/>
      <c r="V31" s="684"/>
      <c r="W31" s="684"/>
      <c r="X31" s="684"/>
      <c r="Y31" s="685"/>
      <c r="Z31" s="686">
        <v>17.2</v>
      </c>
      <c r="AA31" s="686"/>
      <c r="AB31" s="686"/>
      <c r="AC31" s="686"/>
      <c r="AD31" s="687" t="s">
        <v>129</v>
      </c>
      <c r="AE31" s="687"/>
      <c r="AF31" s="687"/>
      <c r="AG31" s="687"/>
      <c r="AH31" s="687"/>
      <c r="AI31" s="687"/>
      <c r="AJ31" s="687"/>
      <c r="AK31" s="687"/>
      <c r="AL31" s="688" t="s">
        <v>244</v>
      </c>
      <c r="AM31" s="689"/>
      <c r="AN31" s="689"/>
      <c r="AO31" s="690"/>
      <c r="AP31" s="737" t="s">
        <v>311</v>
      </c>
      <c r="AQ31" s="738"/>
      <c r="AR31" s="738"/>
      <c r="AS31" s="738"/>
      <c r="AT31" s="743" t="s">
        <v>312</v>
      </c>
      <c r="AU31" s="231"/>
      <c r="AV31" s="231"/>
      <c r="AW31" s="231"/>
      <c r="AX31" s="669" t="s">
        <v>187</v>
      </c>
      <c r="AY31" s="670"/>
      <c r="AZ31" s="670"/>
      <c r="BA31" s="670"/>
      <c r="BB31" s="670"/>
      <c r="BC31" s="670"/>
      <c r="BD31" s="670"/>
      <c r="BE31" s="670"/>
      <c r="BF31" s="671"/>
      <c r="BG31" s="751">
        <v>98.8</v>
      </c>
      <c r="BH31" s="735"/>
      <c r="BI31" s="735"/>
      <c r="BJ31" s="735"/>
      <c r="BK31" s="735"/>
      <c r="BL31" s="735"/>
      <c r="BM31" s="678">
        <v>93.5</v>
      </c>
      <c r="BN31" s="735"/>
      <c r="BO31" s="735"/>
      <c r="BP31" s="735"/>
      <c r="BQ31" s="736"/>
      <c r="BR31" s="751">
        <v>98.7</v>
      </c>
      <c r="BS31" s="735"/>
      <c r="BT31" s="735"/>
      <c r="BU31" s="735"/>
      <c r="BV31" s="735"/>
      <c r="BW31" s="735"/>
      <c r="BX31" s="678">
        <v>93.1</v>
      </c>
      <c r="BY31" s="735"/>
      <c r="BZ31" s="735"/>
      <c r="CA31" s="735"/>
      <c r="CB31" s="736"/>
      <c r="CD31" s="725"/>
      <c r="CE31" s="726"/>
      <c r="CF31" s="698" t="s">
        <v>313</v>
      </c>
      <c r="CG31" s="699"/>
      <c r="CH31" s="699"/>
      <c r="CI31" s="699"/>
      <c r="CJ31" s="699"/>
      <c r="CK31" s="699"/>
      <c r="CL31" s="699"/>
      <c r="CM31" s="699"/>
      <c r="CN31" s="699"/>
      <c r="CO31" s="699"/>
      <c r="CP31" s="699"/>
      <c r="CQ31" s="700"/>
      <c r="CR31" s="683">
        <v>118319</v>
      </c>
      <c r="CS31" s="720"/>
      <c r="CT31" s="720"/>
      <c r="CU31" s="720"/>
      <c r="CV31" s="720"/>
      <c r="CW31" s="720"/>
      <c r="CX31" s="720"/>
      <c r="CY31" s="721"/>
      <c r="CZ31" s="688">
        <v>0.4</v>
      </c>
      <c r="DA31" s="718"/>
      <c r="DB31" s="718"/>
      <c r="DC31" s="722"/>
      <c r="DD31" s="692">
        <v>104111</v>
      </c>
      <c r="DE31" s="720"/>
      <c r="DF31" s="720"/>
      <c r="DG31" s="720"/>
      <c r="DH31" s="720"/>
      <c r="DI31" s="720"/>
      <c r="DJ31" s="720"/>
      <c r="DK31" s="721"/>
      <c r="DL31" s="692">
        <v>104111</v>
      </c>
      <c r="DM31" s="720"/>
      <c r="DN31" s="720"/>
      <c r="DO31" s="720"/>
      <c r="DP31" s="720"/>
      <c r="DQ31" s="720"/>
      <c r="DR31" s="720"/>
      <c r="DS31" s="720"/>
      <c r="DT31" s="720"/>
      <c r="DU31" s="720"/>
      <c r="DV31" s="721"/>
      <c r="DW31" s="688">
        <v>0.6</v>
      </c>
      <c r="DX31" s="718"/>
      <c r="DY31" s="718"/>
      <c r="DZ31" s="718"/>
      <c r="EA31" s="718"/>
      <c r="EB31" s="718"/>
      <c r="EC31" s="719"/>
    </row>
    <row r="32" spans="2:133" ht="11.25" customHeight="1" x14ac:dyDescent="0.15">
      <c r="B32" s="746" t="s">
        <v>314</v>
      </c>
      <c r="C32" s="747"/>
      <c r="D32" s="747"/>
      <c r="E32" s="747"/>
      <c r="F32" s="747"/>
      <c r="G32" s="747"/>
      <c r="H32" s="747"/>
      <c r="I32" s="747"/>
      <c r="J32" s="747"/>
      <c r="K32" s="747"/>
      <c r="L32" s="747"/>
      <c r="M32" s="747"/>
      <c r="N32" s="747"/>
      <c r="O32" s="747"/>
      <c r="P32" s="747"/>
      <c r="Q32" s="748"/>
      <c r="R32" s="683" t="s">
        <v>244</v>
      </c>
      <c r="S32" s="684"/>
      <c r="T32" s="684"/>
      <c r="U32" s="684"/>
      <c r="V32" s="684"/>
      <c r="W32" s="684"/>
      <c r="X32" s="684"/>
      <c r="Y32" s="685"/>
      <c r="Z32" s="686" t="s">
        <v>129</v>
      </c>
      <c r="AA32" s="686"/>
      <c r="AB32" s="686"/>
      <c r="AC32" s="686"/>
      <c r="AD32" s="687" t="s">
        <v>129</v>
      </c>
      <c r="AE32" s="687"/>
      <c r="AF32" s="687"/>
      <c r="AG32" s="687"/>
      <c r="AH32" s="687"/>
      <c r="AI32" s="687"/>
      <c r="AJ32" s="687"/>
      <c r="AK32" s="687"/>
      <c r="AL32" s="688" t="s">
        <v>244</v>
      </c>
      <c r="AM32" s="689"/>
      <c r="AN32" s="689"/>
      <c r="AO32" s="690"/>
      <c r="AP32" s="739"/>
      <c r="AQ32" s="740"/>
      <c r="AR32" s="740"/>
      <c r="AS32" s="740"/>
      <c r="AT32" s="744"/>
      <c r="AU32" s="230" t="s">
        <v>315</v>
      </c>
      <c r="AV32" s="230"/>
      <c r="AW32" s="230"/>
      <c r="AX32" s="680" t="s">
        <v>316</v>
      </c>
      <c r="AY32" s="681"/>
      <c r="AZ32" s="681"/>
      <c r="BA32" s="681"/>
      <c r="BB32" s="681"/>
      <c r="BC32" s="681"/>
      <c r="BD32" s="681"/>
      <c r="BE32" s="681"/>
      <c r="BF32" s="682"/>
      <c r="BG32" s="752">
        <v>98.8</v>
      </c>
      <c r="BH32" s="720"/>
      <c r="BI32" s="720"/>
      <c r="BJ32" s="720"/>
      <c r="BK32" s="720"/>
      <c r="BL32" s="720"/>
      <c r="BM32" s="689">
        <v>93.7</v>
      </c>
      <c r="BN32" s="749"/>
      <c r="BO32" s="749"/>
      <c r="BP32" s="749"/>
      <c r="BQ32" s="750"/>
      <c r="BR32" s="752">
        <v>98.6</v>
      </c>
      <c r="BS32" s="720"/>
      <c r="BT32" s="720"/>
      <c r="BU32" s="720"/>
      <c r="BV32" s="720"/>
      <c r="BW32" s="720"/>
      <c r="BX32" s="689">
        <v>92.8</v>
      </c>
      <c r="BY32" s="749"/>
      <c r="BZ32" s="749"/>
      <c r="CA32" s="749"/>
      <c r="CB32" s="750"/>
      <c r="CD32" s="727"/>
      <c r="CE32" s="728"/>
      <c r="CF32" s="698" t="s">
        <v>317</v>
      </c>
      <c r="CG32" s="699"/>
      <c r="CH32" s="699"/>
      <c r="CI32" s="699"/>
      <c r="CJ32" s="699"/>
      <c r="CK32" s="699"/>
      <c r="CL32" s="699"/>
      <c r="CM32" s="699"/>
      <c r="CN32" s="699"/>
      <c r="CO32" s="699"/>
      <c r="CP32" s="699"/>
      <c r="CQ32" s="700"/>
      <c r="CR32" s="683" t="s">
        <v>129</v>
      </c>
      <c r="CS32" s="684"/>
      <c r="CT32" s="684"/>
      <c r="CU32" s="684"/>
      <c r="CV32" s="684"/>
      <c r="CW32" s="684"/>
      <c r="CX32" s="684"/>
      <c r="CY32" s="685"/>
      <c r="CZ32" s="688" t="s">
        <v>244</v>
      </c>
      <c r="DA32" s="718"/>
      <c r="DB32" s="718"/>
      <c r="DC32" s="722"/>
      <c r="DD32" s="692" t="s">
        <v>129</v>
      </c>
      <c r="DE32" s="684"/>
      <c r="DF32" s="684"/>
      <c r="DG32" s="684"/>
      <c r="DH32" s="684"/>
      <c r="DI32" s="684"/>
      <c r="DJ32" s="684"/>
      <c r="DK32" s="685"/>
      <c r="DL32" s="692" t="s">
        <v>244</v>
      </c>
      <c r="DM32" s="684"/>
      <c r="DN32" s="684"/>
      <c r="DO32" s="684"/>
      <c r="DP32" s="684"/>
      <c r="DQ32" s="684"/>
      <c r="DR32" s="684"/>
      <c r="DS32" s="684"/>
      <c r="DT32" s="684"/>
      <c r="DU32" s="684"/>
      <c r="DV32" s="685"/>
      <c r="DW32" s="688" t="s">
        <v>244</v>
      </c>
      <c r="DX32" s="718"/>
      <c r="DY32" s="718"/>
      <c r="DZ32" s="718"/>
      <c r="EA32" s="718"/>
      <c r="EB32" s="718"/>
      <c r="EC32" s="719"/>
    </row>
    <row r="33" spans="2:133" ht="11.25" customHeight="1" x14ac:dyDescent="0.15">
      <c r="B33" s="680" t="s">
        <v>318</v>
      </c>
      <c r="C33" s="681"/>
      <c r="D33" s="681"/>
      <c r="E33" s="681"/>
      <c r="F33" s="681"/>
      <c r="G33" s="681"/>
      <c r="H33" s="681"/>
      <c r="I33" s="681"/>
      <c r="J33" s="681"/>
      <c r="K33" s="681"/>
      <c r="L33" s="681"/>
      <c r="M33" s="681"/>
      <c r="N33" s="681"/>
      <c r="O33" s="681"/>
      <c r="P33" s="681"/>
      <c r="Q33" s="682"/>
      <c r="R33" s="683">
        <v>2937023</v>
      </c>
      <c r="S33" s="684"/>
      <c r="T33" s="684"/>
      <c r="U33" s="684"/>
      <c r="V33" s="684"/>
      <c r="W33" s="684"/>
      <c r="X33" s="684"/>
      <c r="Y33" s="685"/>
      <c r="Z33" s="686">
        <v>8.6999999999999993</v>
      </c>
      <c r="AA33" s="686"/>
      <c r="AB33" s="686"/>
      <c r="AC33" s="686"/>
      <c r="AD33" s="687" t="s">
        <v>244</v>
      </c>
      <c r="AE33" s="687"/>
      <c r="AF33" s="687"/>
      <c r="AG33" s="687"/>
      <c r="AH33" s="687"/>
      <c r="AI33" s="687"/>
      <c r="AJ33" s="687"/>
      <c r="AK33" s="687"/>
      <c r="AL33" s="688" t="s">
        <v>129</v>
      </c>
      <c r="AM33" s="689"/>
      <c r="AN33" s="689"/>
      <c r="AO33" s="690"/>
      <c r="AP33" s="741"/>
      <c r="AQ33" s="742"/>
      <c r="AR33" s="742"/>
      <c r="AS33" s="742"/>
      <c r="AT33" s="745"/>
      <c r="AU33" s="232"/>
      <c r="AV33" s="232"/>
      <c r="AW33" s="232"/>
      <c r="AX33" s="732" t="s">
        <v>319</v>
      </c>
      <c r="AY33" s="733"/>
      <c r="AZ33" s="733"/>
      <c r="BA33" s="733"/>
      <c r="BB33" s="733"/>
      <c r="BC33" s="733"/>
      <c r="BD33" s="733"/>
      <c r="BE33" s="733"/>
      <c r="BF33" s="734"/>
      <c r="BG33" s="753">
        <v>99</v>
      </c>
      <c r="BH33" s="754"/>
      <c r="BI33" s="754"/>
      <c r="BJ33" s="754"/>
      <c r="BK33" s="754"/>
      <c r="BL33" s="754"/>
      <c r="BM33" s="755">
        <v>93.5</v>
      </c>
      <c r="BN33" s="754"/>
      <c r="BO33" s="754"/>
      <c r="BP33" s="754"/>
      <c r="BQ33" s="756"/>
      <c r="BR33" s="753">
        <v>98.9</v>
      </c>
      <c r="BS33" s="754"/>
      <c r="BT33" s="754"/>
      <c r="BU33" s="754"/>
      <c r="BV33" s="754"/>
      <c r="BW33" s="754"/>
      <c r="BX33" s="755">
        <v>93.2</v>
      </c>
      <c r="BY33" s="754"/>
      <c r="BZ33" s="754"/>
      <c r="CA33" s="754"/>
      <c r="CB33" s="756"/>
      <c r="CD33" s="698" t="s">
        <v>320</v>
      </c>
      <c r="CE33" s="699"/>
      <c r="CF33" s="699"/>
      <c r="CG33" s="699"/>
      <c r="CH33" s="699"/>
      <c r="CI33" s="699"/>
      <c r="CJ33" s="699"/>
      <c r="CK33" s="699"/>
      <c r="CL33" s="699"/>
      <c r="CM33" s="699"/>
      <c r="CN33" s="699"/>
      <c r="CO33" s="699"/>
      <c r="CP33" s="699"/>
      <c r="CQ33" s="700"/>
      <c r="CR33" s="683">
        <v>14868359</v>
      </c>
      <c r="CS33" s="720"/>
      <c r="CT33" s="720"/>
      <c r="CU33" s="720"/>
      <c r="CV33" s="720"/>
      <c r="CW33" s="720"/>
      <c r="CX33" s="720"/>
      <c r="CY33" s="721"/>
      <c r="CZ33" s="688">
        <v>46.4</v>
      </c>
      <c r="DA33" s="718"/>
      <c r="DB33" s="718"/>
      <c r="DC33" s="722"/>
      <c r="DD33" s="692">
        <v>12246469</v>
      </c>
      <c r="DE33" s="720"/>
      <c r="DF33" s="720"/>
      <c r="DG33" s="720"/>
      <c r="DH33" s="720"/>
      <c r="DI33" s="720"/>
      <c r="DJ33" s="720"/>
      <c r="DK33" s="721"/>
      <c r="DL33" s="692">
        <v>8804630</v>
      </c>
      <c r="DM33" s="720"/>
      <c r="DN33" s="720"/>
      <c r="DO33" s="720"/>
      <c r="DP33" s="720"/>
      <c r="DQ33" s="720"/>
      <c r="DR33" s="720"/>
      <c r="DS33" s="720"/>
      <c r="DT33" s="720"/>
      <c r="DU33" s="720"/>
      <c r="DV33" s="721"/>
      <c r="DW33" s="688">
        <v>52.7</v>
      </c>
      <c r="DX33" s="718"/>
      <c r="DY33" s="718"/>
      <c r="DZ33" s="718"/>
      <c r="EA33" s="718"/>
      <c r="EB33" s="718"/>
      <c r="EC33" s="719"/>
    </row>
    <row r="34" spans="2:133" ht="11.25" customHeight="1" x14ac:dyDescent="0.15">
      <c r="B34" s="680" t="s">
        <v>321</v>
      </c>
      <c r="C34" s="681"/>
      <c r="D34" s="681"/>
      <c r="E34" s="681"/>
      <c r="F34" s="681"/>
      <c r="G34" s="681"/>
      <c r="H34" s="681"/>
      <c r="I34" s="681"/>
      <c r="J34" s="681"/>
      <c r="K34" s="681"/>
      <c r="L34" s="681"/>
      <c r="M34" s="681"/>
      <c r="N34" s="681"/>
      <c r="O34" s="681"/>
      <c r="P34" s="681"/>
      <c r="Q34" s="682"/>
      <c r="R34" s="683">
        <v>102539</v>
      </c>
      <c r="S34" s="684"/>
      <c r="T34" s="684"/>
      <c r="U34" s="684"/>
      <c r="V34" s="684"/>
      <c r="W34" s="684"/>
      <c r="X34" s="684"/>
      <c r="Y34" s="685"/>
      <c r="Z34" s="686">
        <v>0.3</v>
      </c>
      <c r="AA34" s="686"/>
      <c r="AB34" s="686"/>
      <c r="AC34" s="686"/>
      <c r="AD34" s="687">
        <v>7826</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4840954</v>
      </c>
      <c r="CS34" s="684"/>
      <c r="CT34" s="684"/>
      <c r="CU34" s="684"/>
      <c r="CV34" s="684"/>
      <c r="CW34" s="684"/>
      <c r="CX34" s="684"/>
      <c r="CY34" s="685"/>
      <c r="CZ34" s="688">
        <v>15.1</v>
      </c>
      <c r="DA34" s="718"/>
      <c r="DB34" s="718"/>
      <c r="DC34" s="722"/>
      <c r="DD34" s="692">
        <v>4009131</v>
      </c>
      <c r="DE34" s="684"/>
      <c r="DF34" s="684"/>
      <c r="DG34" s="684"/>
      <c r="DH34" s="684"/>
      <c r="DI34" s="684"/>
      <c r="DJ34" s="684"/>
      <c r="DK34" s="685"/>
      <c r="DL34" s="692">
        <v>3193307</v>
      </c>
      <c r="DM34" s="684"/>
      <c r="DN34" s="684"/>
      <c r="DO34" s="684"/>
      <c r="DP34" s="684"/>
      <c r="DQ34" s="684"/>
      <c r="DR34" s="684"/>
      <c r="DS34" s="684"/>
      <c r="DT34" s="684"/>
      <c r="DU34" s="684"/>
      <c r="DV34" s="685"/>
      <c r="DW34" s="688">
        <v>19.100000000000001</v>
      </c>
      <c r="DX34" s="718"/>
      <c r="DY34" s="718"/>
      <c r="DZ34" s="718"/>
      <c r="EA34" s="718"/>
      <c r="EB34" s="718"/>
      <c r="EC34" s="719"/>
    </row>
    <row r="35" spans="2:133" ht="11.25" customHeight="1" x14ac:dyDescent="0.15">
      <c r="B35" s="680" t="s">
        <v>323</v>
      </c>
      <c r="C35" s="681"/>
      <c r="D35" s="681"/>
      <c r="E35" s="681"/>
      <c r="F35" s="681"/>
      <c r="G35" s="681"/>
      <c r="H35" s="681"/>
      <c r="I35" s="681"/>
      <c r="J35" s="681"/>
      <c r="K35" s="681"/>
      <c r="L35" s="681"/>
      <c r="M35" s="681"/>
      <c r="N35" s="681"/>
      <c r="O35" s="681"/>
      <c r="P35" s="681"/>
      <c r="Q35" s="682"/>
      <c r="R35" s="683">
        <v>631536</v>
      </c>
      <c r="S35" s="684"/>
      <c r="T35" s="684"/>
      <c r="U35" s="684"/>
      <c r="V35" s="684"/>
      <c r="W35" s="684"/>
      <c r="X35" s="684"/>
      <c r="Y35" s="685"/>
      <c r="Z35" s="686">
        <v>1.9</v>
      </c>
      <c r="AA35" s="686"/>
      <c r="AB35" s="686"/>
      <c r="AC35" s="686"/>
      <c r="AD35" s="687" t="s">
        <v>129</v>
      </c>
      <c r="AE35" s="687"/>
      <c r="AF35" s="687"/>
      <c r="AG35" s="687"/>
      <c r="AH35" s="687"/>
      <c r="AI35" s="687"/>
      <c r="AJ35" s="687"/>
      <c r="AK35" s="687"/>
      <c r="AL35" s="688" t="s">
        <v>244</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373450</v>
      </c>
      <c r="CS35" s="720"/>
      <c r="CT35" s="720"/>
      <c r="CU35" s="720"/>
      <c r="CV35" s="720"/>
      <c r="CW35" s="720"/>
      <c r="CX35" s="720"/>
      <c r="CY35" s="721"/>
      <c r="CZ35" s="688">
        <v>1.2</v>
      </c>
      <c r="DA35" s="718"/>
      <c r="DB35" s="718"/>
      <c r="DC35" s="722"/>
      <c r="DD35" s="692">
        <v>309538</v>
      </c>
      <c r="DE35" s="720"/>
      <c r="DF35" s="720"/>
      <c r="DG35" s="720"/>
      <c r="DH35" s="720"/>
      <c r="DI35" s="720"/>
      <c r="DJ35" s="720"/>
      <c r="DK35" s="721"/>
      <c r="DL35" s="692">
        <v>309538</v>
      </c>
      <c r="DM35" s="720"/>
      <c r="DN35" s="720"/>
      <c r="DO35" s="720"/>
      <c r="DP35" s="720"/>
      <c r="DQ35" s="720"/>
      <c r="DR35" s="720"/>
      <c r="DS35" s="720"/>
      <c r="DT35" s="720"/>
      <c r="DU35" s="720"/>
      <c r="DV35" s="721"/>
      <c r="DW35" s="688">
        <v>1.9</v>
      </c>
      <c r="DX35" s="718"/>
      <c r="DY35" s="718"/>
      <c r="DZ35" s="718"/>
      <c r="EA35" s="718"/>
      <c r="EB35" s="718"/>
      <c r="EC35" s="719"/>
    </row>
    <row r="36" spans="2:133" ht="11.25" customHeight="1" x14ac:dyDescent="0.15">
      <c r="B36" s="680" t="s">
        <v>327</v>
      </c>
      <c r="C36" s="681"/>
      <c r="D36" s="681"/>
      <c r="E36" s="681"/>
      <c r="F36" s="681"/>
      <c r="G36" s="681"/>
      <c r="H36" s="681"/>
      <c r="I36" s="681"/>
      <c r="J36" s="681"/>
      <c r="K36" s="681"/>
      <c r="L36" s="681"/>
      <c r="M36" s="681"/>
      <c r="N36" s="681"/>
      <c r="O36" s="681"/>
      <c r="P36" s="681"/>
      <c r="Q36" s="682"/>
      <c r="R36" s="683">
        <v>981358</v>
      </c>
      <c r="S36" s="684"/>
      <c r="T36" s="684"/>
      <c r="U36" s="684"/>
      <c r="V36" s="684"/>
      <c r="W36" s="684"/>
      <c r="X36" s="684"/>
      <c r="Y36" s="685"/>
      <c r="Z36" s="686">
        <v>2.9</v>
      </c>
      <c r="AA36" s="686"/>
      <c r="AB36" s="686"/>
      <c r="AC36" s="686"/>
      <c r="AD36" s="687" t="s">
        <v>244</v>
      </c>
      <c r="AE36" s="687"/>
      <c r="AF36" s="687"/>
      <c r="AG36" s="687"/>
      <c r="AH36" s="687"/>
      <c r="AI36" s="687"/>
      <c r="AJ36" s="687"/>
      <c r="AK36" s="687"/>
      <c r="AL36" s="688" t="s">
        <v>244</v>
      </c>
      <c r="AM36" s="689"/>
      <c r="AN36" s="689"/>
      <c r="AO36" s="690"/>
      <c r="AP36" s="235"/>
      <c r="AQ36" s="757" t="s">
        <v>328</v>
      </c>
      <c r="AR36" s="758"/>
      <c r="AS36" s="758"/>
      <c r="AT36" s="758"/>
      <c r="AU36" s="758"/>
      <c r="AV36" s="758"/>
      <c r="AW36" s="758"/>
      <c r="AX36" s="758"/>
      <c r="AY36" s="759"/>
      <c r="AZ36" s="672">
        <v>4169595</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3471</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4731901</v>
      </c>
      <c r="CS36" s="684"/>
      <c r="CT36" s="684"/>
      <c r="CU36" s="684"/>
      <c r="CV36" s="684"/>
      <c r="CW36" s="684"/>
      <c r="CX36" s="684"/>
      <c r="CY36" s="685"/>
      <c r="CZ36" s="688">
        <v>14.8</v>
      </c>
      <c r="DA36" s="718"/>
      <c r="DB36" s="718"/>
      <c r="DC36" s="722"/>
      <c r="DD36" s="692">
        <v>4417475</v>
      </c>
      <c r="DE36" s="684"/>
      <c r="DF36" s="684"/>
      <c r="DG36" s="684"/>
      <c r="DH36" s="684"/>
      <c r="DI36" s="684"/>
      <c r="DJ36" s="684"/>
      <c r="DK36" s="685"/>
      <c r="DL36" s="692">
        <v>3577877</v>
      </c>
      <c r="DM36" s="684"/>
      <c r="DN36" s="684"/>
      <c r="DO36" s="684"/>
      <c r="DP36" s="684"/>
      <c r="DQ36" s="684"/>
      <c r="DR36" s="684"/>
      <c r="DS36" s="684"/>
      <c r="DT36" s="684"/>
      <c r="DU36" s="684"/>
      <c r="DV36" s="685"/>
      <c r="DW36" s="688">
        <v>21.4</v>
      </c>
      <c r="DX36" s="718"/>
      <c r="DY36" s="718"/>
      <c r="DZ36" s="718"/>
      <c r="EA36" s="718"/>
      <c r="EB36" s="718"/>
      <c r="EC36" s="719"/>
    </row>
    <row r="37" spans="2:133" ht="11.25" customHeight="1" x14ac:dyDescent="0.15">
      <c r="B37" s="680" t="s">
        <v>331</v>
      </c>
      <c r="C37" s="681"/>
      <c r="D37" s="681"/>
      <c r="E37" s="681"/>
      <c r="F37" s="681"/>
      <c r="G37" s="681"/>
      <c r="H37" s="681"/>
      <c r="I37" s="681"/>
      <c r="J37" s="681"/>
      <c r="K37" s="681"/>
      <c r="L37" s="681"/>
      <c r="M37" s="681"/>
      <c r="N37" s="681"/>
      <c r="O37" s="681"/>
      <c r="P37" s="681"/>
      <c r="Q37" s="682"/>
      <c r="R37" s="683">
        <v>1803965</v>
      </c>
      <c r="S37" s="684"/>
      <c r="T37" s="684"/>
      <c r="U37" s="684"/>
      <c r="V37" s="684"/>
      <c r="W37" s="684"/>
      <c r="X37" s="684"/>
      <c r="Y37" s="685"/>
      <c r="Z37" s="686">
        <v>5.3</v>
      </c>
      <c r="AA37" s="686"/>
      <c r="AB37" s="686"/>
      <c r="AC37" s="686"/>
      <c r="AD37" s="687" t="s">
        <v>244</v>
      </c>
      <c r="AE37" s="687"/>
      <c r="AF37" s="687"/>
      <c r="AG37" s="687"/>
      <c r="AH37" s="687"/>
      <c r="AI37" s="687"/>
      <c r="AJ37" s="687"/>
      <c r="AK37" s="687"/>
      <c r="AL37" s="688" t="s">
        <v>129</v>
      </c>
      <c r="AM37" s="689"/>
      <c r="AN37" s="689"/>
      <c r="AO37" s="690"/>
      <c r="AQ37" s="761" t="s">
        <v>332</v>
      </c>
      <c r="AR37" s="762"/>
      <c r="AS37" s="762"/>
      <c r="AT37" s="762"/>
      <c r="AU37" s="762"/>
      <c r="AV37" s="762"/>
      <c r="AW37" s="762"/>
      <c r="AX37" s="762"/>
      <c r="AY37" s="763"/>
      <c r="AZ37" s="683">
        <v>1046346</v>
      </c>
      <c r="BA37" s="684"/>
      <c r="BB37" s="684"/>
      <c r="BC37" s="684"/>
      <c r="BD37" s="720"/>
      <c r="BE37" s="720"/>
      <c r="BF37" s="750"/>
      <c r="BG37" s="698" t="s">
        <v>333</v>
      </c>
      <c r="BH37" s="699"/>
      <c r="BI37" s="699"/>
      <c r="BJ37" s="699"/>
      <c r="BK37" s="699"/>
      <c r="BL37" s="699"/>
      <c r="BM37" s="699"/>
      <c r="BN37" s="699"/>
      <c r="BO37" s="699"/>
      <c r="BP37" s="699"/>
      <c r="BQ37" s="699"/>
      <c r="BR37" s="699"/>
      <c r="BS37" s="699"/>
      <c r="BT37" s="699"/>
      <c r="BU37" s="700"/>
      <c r="BV37" s="683">
        <v>-7634</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1038428</v>
      </c>
      <c r="CS37" s="720"/>
      <c r="CT37" s="720"/>
      <c r="CU37" s="720"/>
      <c r="CV37" s="720"/>
      <c r="CW37" s="720"/>
      <c r="CX37" s="720"/>
      <c r="CY37" s="721"/>
      <c r="CZ37" s="688">
        <v>3.2</v>
      </c>
      <c r="DA37" s="718"/>
      <c r="DB37" s="718"/>
      <c r="DC37" s="722"/>
      <c r="DD37" s="692">
        <v>1038428</v>
      </c>
      <c r="DE37" s="720"/>
      <c r="DF37" s="720"/>
      <c r="DG37" s="720"/>
      <c r="DH37" s="720"/>
      <c r="DI37" s="720"/>
      <c r="DJ37" s="720"/>
      <c r="DK37" s="721"/>
      <c r="DL37" s="692">
        <v>999095</v>
      </c>
      <c r="DM37" s="720"/>
      <c r="DN37" s="720"/>
      <c r="DO37" s="720"/>
      <c r="DP37" s="720"/>
      <c r="DQ37" s="720"/>
      <c r="DR37" s="720"/>
      <c r="DS37" s="720"/>
      <c r="DT37" s="720"/>
      <c r="DU37" s="720"/>
      <c r="DV37" s="721"/>
      <c r="DW37" s="688">
        <v>6</v>
      </c>
      <c r="DX37" s="718"/>
      <c r="DY37" s="718"/>
      <c r="DZ37" s="718"/>
      <c r="EA37" s="718"/>
      <c r="EB37" s="718"/>
      <c r="EC37" s="719"/>
    </row>
    <row r="38" spans="2:133" ht="11.25" customHeight="1" x14ac:dyDescent="0.15">
      <c r="B38" s="680" t="s">
        <v>335</v>
      </c>
      <c r="C38" s="681"/>
      <c r="D38" s="681"/>
      <c r="E38" s="681"/>
      <c r="F38" s="681"/>
      <c r="G38" s="681"/>
      <c r="H38" s="681"/>
      <c r="I38" s="681"/>
      <c r="J38" s="681"/>
      <c r="K38" s="681"/>
      <c r="L38" s="681"/>
      <c r="M38" s="681"/>
      <c r="N38" s="681"/>
      <c r="O38" s="681"/>
      <c r="P38" s="681"/>
      <c r="Q38" s="682"/>
      <c r="R38" s="683">
        <v>1027197</v>
      </c>
      <c r="S38" s="684"/>
      <c r="T38" s="684"/>
      <c r="U38" s="684"/>
      <c r="V38" s="684"/>
      <c r="W38" s="684"/>
      <c r="X38" s="684"/>
      <c r="Y38" s="685"/>
      <c r="Z38" s="686">
        <v>3</v>
      </c>
      <c r="AA38" s="686"/>
      <c r="AB38" s="686"/>
      <c r="AC38" s="686"/>
      <c r="AD38" s="687">
        <v>878</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805933</v>
      </c>
      <c r="BA38" s="684"/>
      <c r="BB38" s="684"/>
      <c r="BC38" s="684"/>
      <c r="BD38" s="720"/>
      <c r="BE38" s="720"/>
      <c r="BF38" s="750"/>
      <c r="BG38" s="698" t="s">
        <v>337</v>
      </c>
      <c r="BH38" s="699"/>
      <c r="BI38" s="699"/>
      <c r="BJ38" s="699"/>
      <c r="BK38" s="699"/>
      <c r="BL38" s="699"/>
      <c r="BM38" s="699"/>
      <c r="BN38" s="699"/>
      <c r="BO38" s="699"/>
      <c r="BP38" s="699"/>
      <c r="BQ38" s="699"/>
      <c r="BR38" s="699"/>
      <c r="BS38" s="699"/>
      <c r="BT38" s="699"/>
      <c r="BU38" s="700"/>
      <c r="BV38" s="683">
        <v>8050</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2281636</v>
      </c>
      <c r="CS38" s="684"/>
      <c r="CT38" s="684"/>
      <c r="CU38" s="684"/>
      <c r="CV38" s="684"/>
      <c r="CW38" s="684"/>
      <c r="CX38" s="684"/>
      <c r="CY38" s="685"/>
      <c r="CZ38" s="688">
        <v>7.1</v>
      </c>
      <c r="DA38" s="718"/>
      <c r="DB38" s="718"/>
      <c r="DC38" s="722"/>
      <c r="DD38" s="692">
        <v>1919966</v>
      </c>
      <c r="DE38" s="684"/>
      <c r="DF38" s="684"/>
      <c r="DG38" s="684"/>
      <c r="DH38" s="684"/>
      <c r="DI38" s="684"/>
      <c r="DJ38" s="684"/>
      <c r="DK38" s="685"/>
      <c r="DL38" s="692">
        <v>1723908</v>
      </c>
      <c r="DM38" s="684"/>
      <c r="DN38" s="684"/>
      <c r="DO38" s="684"/>
      <c r="DP38" s="684"/>
      <c r="DQ38" s="684"/>
      <c r="DR38" s="684"/>
      <c r="DS38" s="684"/>
      <c r="DT38" s="684"/>
      <c r="DU38" s="684"/>
      <c r="DV38" s="685"/>
      <c r="DW38" s="688">
        <v>10.3</v>
      </c>
      <c r="DX38" s="718"/>
      <c r="DY38" s="718"/>
      <c r="DZ38" s="718"/>
      <c r="EA38" s="718"/>
      <c r="EB38" s="718"/>
      <c r="EC38" s="719"/>
    </row>
    <row r="39" spans="2:133" ht="11.25" customHeight="1" x14ac:dyDescent="0.15">
      <c r="B39" s="680" t="s">
        <v>339</v>
      </c>
      <c r="C39" s="681"/>
      <c r="D39" s="681"/>
      <c r="E39" s="681"/>
      <c r="F39" s="681"/>
      <c r="G39" s="681"/>
      <c r="H39" s="681"/>
      <c r="I39" s="681"/>
      <c r="J39" s="681"/>
      <c r="K39" s="681"/>
      <c r="L39" s="681"/>
      <c r="M39" s="681"/>
      <c r="N39" s="681"/>
      <c r="O39" s="681"/>
      <c r="P39" s="681"/>
      <c r="Q39" s="682"/>
      <c r="R39" s="683">
        <v>3012300</v>
      </c>
      <c r="S39" s="684"/>
      <c r="T39" s="684"/>
      <c r="U39" s="684"/>
      <c r="V39" s="684"/>
      <c r="W39" s="684"/>
      <c r="X39" s="684"/>
      <c r="Y39" s="685"/>
      <c r="Z39" s="686">
        <v>8.9</v>
      </c>
      <c r="AA39" s="686"/>
      <c r="AB39" s="686"/>
      <c r="AC39" s="686"/>
      <c r="AD39" s="687" t="s">
        <v>244</v>
      </c>
      <c r="AE39" s="687"/>
      <c r="AF39" s="687"/>
      <c r="AG39" s="687"/>
      <c r="AH39" s="687"/>
      <c r="AI39" s="687"/>
      <c r="AJ39" s="687"/>
      <c r="AK39" s="687"/>
      <c r="AL39" s="688" t="s">
        <v>129</v>
      </c>
      <c r="AM39" s="689"/>
      <c r="AN39" s="689"/>
      <c r="AO39" s="690"/>
      <c r="AQ39" s="761" t="s">
        <v>340</v>
      </c>
      <c r="AR39" s="762"/>
      <c r="AS39" s="762"/>
      <c r="AT39" s="762"/>
      <c r="AU39" s="762"/>
      <c r="AV39" s="762"/>
      <c r="AW39" s="762"/>
      <c r="AX39" s="762"/>
      <c r="AY39" s="763"/>
      <c r="AZ39" s="683">
        <v>35680</v>
      </c>
      <c r="BA39" s="684"/>
      <c r="BB39" s="684"/>
      <c r="BC39" s="684"/>
      <c r="BD39" s="720"/>
      <c r="BE39" s="720"/>
      <c r="BF39" s="750"/>
      <c r="BG39" s="698" t="s">
        <v>341</v>
      </c>
      <c r="BH39" s="699"/>
      <c r="BI39" s="699"/>
      <c r="BJ39" s="699"/>
      <c r="BK39" s="699"/>
      <c r="BL39" s="699"/>
      <c r="BM39" s="699"/>
      <c r="BN39" s="699"/>
      <c r="BO39" s="699"/>
      <c r="BP39" s="699"/>
      <c r="BQ39" s="699"/>
      <c r="BR39" s="699"/>
      <c r="BS39" s="699"/>
      <c r="BT39" s="699"/>
      <c r="BU39" s="700"/>
      <c r="BV39" s="683">
        <v>12288</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2203118</v>
      </c>
      <c r="CS39" s="720"/>
      <c r="CT39" s="720"/>
      <c r="CU39" s="720"/>
      <c r="CV39" s="720"/>
      <c r="CW39" s="720"/>
      <c r="CX39" s="720"/>
      <c r="CY39" s="721"/>
      <c r="CZ39" s="688">
        <v>6.9</v>
      </c>
      <c r="DA39" s="718"/>
      <c r="DB39" s="718"/>
      <c r="DC39" s="722"/>
      <c r="DD39" s="692">
        <v>1575359</v>
      </c>
      <c r="DE39" s="720"/>
      <c r="DF39" s="720"/>
      <c r="DG39" s="720"/>
      <c r="DH39" s="720"/>
      <c r="DI39" s="720"/>
      <c r="DJ39" s="720"/>
      <c r="DK39" s="721"/>
      <c r="DL39" s="692" t="s">
        <v>129</v>
      </c>
      <c r="DM39" s="720"/>
      <c r="DN39" s="720"/>
      <c r="DO39" s="720"/>
      <c r="DP39" s="720"/>
      <c r="DQ39" s="720"/>
      <c r="DR39" s="720"/>
      <c r="DS39" s="720"/>
      <c r="DT39" s="720"/>
      <c r="DU39" s="720"/>
      <c r="DV39" s="721"/>
      <c r="DW39" s="688" t="s">
        <v>244</v>
      </c>
      <c r="DX39" s="718"/>
      <c r="DY39" s="718"/>
      <c r="DZ39" s="718"/>
      <c r="EA39" s="718"/>
      <c r="EB39" s="718"/>
      <c r="EC39" s="719"/>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244</v>
      </c>
      <c r="S40" s="684"/>
      <c r="T40" s="684"/>
      <c r="U40" s="684"/>
      <c r="V40" s="684"/>
      <c r="W40" s="684"/>
      <c r="X40" s="684"/>
      <c r="Y40" s="685"/>
      <c r="Z40" s="686" t="s">
        <v>244</v>
      </c>
      <c r="AA40" s="686"/>
      <c r="AB40" s="686"/>
      <c r="AC40" s="686"/>
      <c r="AD40" s="687" t="s">
        <v>129</v>
      </c>
      <c r="AE40" s="687"/>
      <c r="AF40" s="687"/>
      <c r="AG40" s="687"/>
      <c r="AH40" s="687"/>
      <c r="AI40" s="687"/>
      <c r="AJ40" s="687"/>
      <c r="AK40" s="687"/>
      <c r="AL40" s="688" t="s">
        <v>244</v>
      </c>
      <c r="AM40" s="689"/>
      <c r="AN40" s="689"/>
      <c r="AO40" s="690"/>
      <c r="AQ40" s="761" t="s">
        <v>344</v>
      </c>
      <c r="AR40" s="762"/>
      <c r="AS40" s="762"/>
      <c r="AT40" s="762"/>
      <c r="AU40" s="762"/>
      <c r="AV40" s="762"/>
      <c r="AW40" s="762"/>
      <c r="AX40" s="762"/>
      <c r="AY40" s="763"/>
      <c r="AZ40" s="683">
        <v>29630</v>
      </c>
      <c r="BA40" s="684"/>
      <c r="BB40" s="684"/>
      <c r="BC40" s="684"/>
      <c r="BD40" s="720"/>
      <c r="BE40" s="720"/>
      <c r="BF40" s="750"/>
      <c r="BG40" s="764" t="s">
        <v>345</v>
      </c>
      <c r="BH40" s="765"/>
      <c r="BI40" s="765"/>
      <c r="BJ40" s="765"/>
      <c r="BK40" s="765"/>
      <c r="BL40" s="236"/>
      <c r="BM40" s="699" t="s">
        <v>346</v>
      </c>
      <c r="BN40" s="699"/>
      <c r="BO40" s="699"/>
      <c r="BP40" s="699"/>
      <c r="BQ40" s="699"/>
      <c r="BR40" s="699"/>
      <c r="BS40" s="699"/>
      <c r="BT40" s="699"/>
      <c r="BU40" s="700"/>
      <c r="BV40" s="683">
        <v>104</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437300</v>
      </c>
      <c r="CS40" s="684"/>
      <c r="CT40" s="684"/>
      <c r="CU40" s="684"/>
      <c r="CV40" s="684"/>
      <c r="CW40" s="684"/>
      <c r="CX40" s="684"/>
      <c r="CY40" s="685"/>
      <c r="CZ40" s="688">
        <v>1.4</v>
      </c>
      <c r="DA40" s="718"/>
      <c r="DB40" s="718"/>
      <c r="DC40" s="722"/>
      <c r="DD40" s="692">
        <v>15000</v>
      </c>
      <c r="DE40" s="684"/>
      <c r="DF40" s="684"/>
      <c r="DG40" s="684"/>
      <c r="DH40" s="684"/>
      <c r="DI40" s="684"/>
      <c r="DJ40" s="684"/>
      <c r="DK40" s="685"/>
      <c r="DL40" s="692" t="s">
        <v>129</v>
      </c>
      <c r="DM40" s="684"/>
      <c r="DN40" s="684"/>
      <c r="DO40" s="684"/>
      <c r="DP40" s="684"/>
      <c r="DQ40" s="684"/>
      <c r="DR40" s="684"/>
      <c r="DS40" s="684"/>
      <c r="DT40" s="684"/>
      <c r="DU40" s="684"/>
      <c r="DV40" s="685"/>
      <c r="DW40" s="688" t="s">
        <v>244</v>
      </c>
      <c r="DX40" s="718"/>
      <c r="DY40" s="718"/>
      <c r="DZ40" s="718"/>
      <c r="EA40" s="718"/>
      <c r="EB40" s="718"/>
      <c r="EC40" s="719"/>
    </row>
    <row r="41" spans="2:133" ht="11.25" customHeight="1" x14ac:dyDescent="0.15">
      <c r="B41" s="680" t="s">
        <v>348</v>
      </c>
      <c r="C41" s="681"/>
      <c r="D41" s="681"/>
      <c r="E41" s="681"/>
      <c r="F41" s="681"/>
      <c r="G41" s="681"/>
      <c r="H41" s="681"/>
      <c r="I41" s="681"/>
      <c r="J41" s="681"/>
      <c r="K41" s="681"/>
      <c r="L41" s="681"/>
      <c r="M41" s="681"/>
      <c r="N41" s="681"/>
      <c r="O41" s="681"/>
      <c r="P41" s="681"/>
      <c r="Q41" s="682"/>
      <c r="R41" s="683">
        <v>1000000</v>
      </c>
      <c r="S41" s="684"/>
      <c r="T41" s="684"/>
      <c r="U41" s="684"/>
      <c r="V41" s="684"/>
      <c r="W41" s="684"/>
      <c r="X41" s="684"/>
      <c r="Y41" s="685"/>
      <c r="Z41" s="686">
        <v>2.9</v>
      </c>
      <c r="AA41" s="686"/>
      <c r="AB41" s="686"/>
      <c r="AC41" s="686"/>
      <c r="AD41" s="687" t="s">
        <v>129</v>
      </c>
      <c r="AE41" s="687"/>
      <c r="AF41" s="687"/>
      <c r="AG41" s="687"/>
      <c r="AH41" s="687"/>
      <c r="AI41" s="687"/>
      <c r="AJ41" s="687"/>
      <c r="AK41" s="687"/>
      <c r="AL41" s="688" t="s">
        <v>129</v>
      </c>
      <c r="AM41" s="689"/>
      <c r="AN41" s="689"/>
      <c r="AO41" s="690"/>
      <c r="AQ41" s="761" t="s">
        <v>349</v>
      </c>
      <c r="AR41" s="762"/>
      <c r="AS41" s="762"/>
      <c r="AT41" s="762"/>
      <c r="AU41" s="762"/>
      <c r="AV41" s="762"/>
      <c r="AW41" s="762"/>
      <c r="AX41" s="762"/>
      <c r="AY41" s="763"/>
      <c r="AZ41" s="683">
        <v>529854</v>
      </c>
      <c r="BA41" s="684"/>
      <c r="BB41" s="684"/>
      <c r="BC41" s="684"/>
      <c r="BD41" s="720"/>
      <c r="BE41" s="720"/>
      <c r="BF41" s="750"/>
      <c r="BG41" s="764"/>
      <c r="BH41" s="765"/>
      <c r="BI41" s="765"/>
      <c r="BJ41" s="765"/>
      <c r="BK41" s="765"/>
      <c r="BL41" s="236"/>
      <c r="BM41" s="699" t="s">
        <v>350</v>
      </c>
      <c r="BN41" s="699"/>
      <c r="BO41" s="699"/>
      <c r="BP41" s="699"/>
      <c r="BQ41" s="699"/>
      <c r="BR41" s="699"/>
      <c r="BS41" s="699"/>
      <c r="BT41" s="699"/>
      <c r="BU41" s="700"/>
      <c r="BV41" s="683" t="s">
        <v>244</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129</v>
      </c>
      <c r="CS41" s="720"/>
      <c r="CT41" s="720"/>
      <c r="CU41" s="720"/>
      <c r="CV41" s="720"/>
      <c r="CW41" s="720"/>
      <c r="CX41" s="720"/>
      <c r="CY41" s="721"/>
      <c r="CZ41" s="688" t="s">
        <v>244</v>
      </c>
      <c r="DA41" s="718"/>
      <c r="DB41" s="718"/>
      <c r="DC41" s="722"/>
      <c r="DD41" s="692" t="s">
        <v>129</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352</v>
      </c>
      <c r="C42" s="733"/>
      <c r="D42" s="733"/>
      <c r="E42" s="733"/>
      <c r="F42" s="733"/>
      <c r="G42" s="733"/>
      <c r="H42" s="733"/>
      <c r="I42" s="733"/>
      <c r="J42" s="733"/>
      <c r="K42" s="733"/>
      <c r="L42" s="733"/>
      <c r="M42" s="733"/>
      <c r="N42" s="733"/>
      <c r="O42" s="733"/>
      <c r="P42" s="733"/>
      <c r="Q42" s="734"/>
      <c r="R42" s="768">
        <v>33916408</v>
      </c>
      <c r="S42" s="769"/>
      <c r="T42" s="769"/>
      <c r="U42" s="769"/>
      <c r="V42" s="769"/>
      <c r="W42" s="769"/>
      <c r="X42" s="769"/>
      <c r="Y42" s="777"/>
      <c r="Z42" s="778">
        <v>100</v>
      </c>
      <c r="AA42" s="778"/>
      <c r="AB42" s="778"/>
      <c r="AC42" s="778"/>
      <c r="AD42" s="779">
        <v>15692943</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1722152</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376</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5673472</v>
      </c>
      <c r="CS42" s="684"/>
      <c r="CT42" s="684"/>
      <c r="CU42" s="684"/>
      <c r="CV42" s="684"/>
      <c r="CW42" s="684"/>
      <c r="CX42" s="684"/>
      <c r="CY42" s="685"/>
      <c r="CZ42" s="688">
        <v>17.7</v>
      </c>
      <c r="DA42" s="689"/>
      <c r="DB42" s="689"/>
      <c r="DC42" s="701"/>
      <c r="DD42" s="692">
        <v>1443020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89766</v>
      </c>
      <c r="CS43" s="720"/>
      <c r="CT43" s="720"/>
      <c r="CU43" s="720"/>
      <c r="CV43" s="720"/>
      <c r="CW43" s="720"/>
      <c r="CX43" s="720"/>
      <c r="CY43" s="721"/>
      <c r="CZ43" s="688">
        <v>0.3</v>
      </c>
      <c r="DA43" s="718"/>
      <c r="DB43" s="718"/>
      <c r="DC43" s="722"/>
      <c r="DD43" s="692">
        <v>89766</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5673472</v>
      </c>
      <c r="CS44" s="684"/>
      <c r="CT44" s="684"/>
      <c r="CU44" s="684"/>
      <c r="CV44" s="684"/>
      <c r="CW44" s="684"/>
      <c r="CX44" s="684"/>
      <c r="CY44" s="685"/>
      <c r="CZ44" s="688">
        <v>17.7</v>
      </c>
      <c r="DA44" s="689"/>
      <c r="DB44" s="689"/>
      <c r="DC44" s="701"/>
      <c r="DD44" s="692">
        <v>1443020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2735915</v>
      </c>
      <c r="CS45" s="720"/>
      <c r="CT45" s="720"/>
      <c r="CU45" s="720"/>
      <c r="CV45" s="720"/>
      <c r="CW45" s="720"/>
      <c r="CX45" s="720"/>
      <c r="CY45" s="721"/>
      <c r="CZ45" s="688">
        <v>8.5</v>
      </c>
      <c r="DA45" s="718"/>
      <c r="DB45" s="718"/>
      <c r="DC45" s="722"/>
      <c r="DD45" s="692">
        <v>98539</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2550754</v>
      </c>
      <c r="CS46" s="684"/>
      <c r="CT46" s="684"/>
      <c r="CU46" s="684"/>
      <c r="CV46" s="684"/>
      <c r="CW46" s="684"/>
      <c r="CX46" s="684"/>
      <c r="CY46" s="685"/>
      <c r="CZ46" s="688">
        <v>8</v>
      </c>
      <c r="DA46" s="689"/>
      <c r="DB46" s="689"/>
      <c r="DC46" s="701"/>
      <c r="DD46" s="692">
        <v>1306582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t="s">
        <v>129</v>
      </c>
      <c r="CS47" s="720"/>
      <c r="CT47" s="720"/>
      <c r="CU47" s="720"/>
      <c r="CV47" s="720"/>
      <c r="CW47" s="720"/>
      <c r="CX47" s="720"/>
      <c r="CY47" s="721"/>
      <c r="CZ47" s="688" t="s">
        <v>244</v>
      </c>
      <c r="DA47" s="718"/>
      <c r="DB47" s="718"/>
      <c r="DC47" s="722"/>
      <c r="DD47" s="692" t="s">
        <v>129</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244</v>
      </c>
      <c r="CS48" s="684"/>
      <c r="CT48" s="684"/>
      <c r="CU48" s="684"/>
      <c r="CV48" s="684"/>
      <c r="CW48" s="684"/>
      <c r="CX48" s="684"/>
      <c r="CY48" s="685"/>
      <c r="CZ48" s="688" t="s">
        <v>244</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365</v>
      </c>
      <c r="CE49" s="733"/>
      <c r="CF49" s="733"/>
      <c r="CG49" s="733"/>
      <c r="CH49" s="733"/>
      <c r="CI49" s="733"/>
      <c r="CJ49" s="733"/>
      <c r="CK49" s="733"/>
      <c r="CL49" s="733"/>
      <c r="CM49" s="733"/>
      <c r="CN49" s="733"/>
      <c r="CO49" s="733"/>
      <c r="CP49" s="733"/>
      <c r="CQ49" s="734"/>
      <c r="CR49" s="768">
        <v>32048848</v>
      </c>
      <c r="CS49" s="754"/>
      <c r="CT49" s="754"/>
      <c r="CU49" s="754"/>
      <c r="CV49" s="754"/>
      <c r="CW49" s="754"/>
      <c r="CX49" s="754"/>
      <c r="CY49" s="785"/>
      <c r="CZ49" s="780">
        <v>100</v>
      </c>
      <c r="DA49" s="786"/>
      <c r="DB49" s="786"/>
      <c r="DC49" s="787"/>
      <c r="DD49" s="788">
        <v>20734099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IePguQkxXSADDw44Saqpp7JPI9WuazfNUplh8bqaHsauaeKhfjtg7NTWO14MWsxWygjBVl/f0U0Nmy3vNA4OCg==" saltValue="7xjTzccPcerncKUK8i44P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33917</v>
      </c>
      <c r="R7" s="819"/>
      <c r="S7" s="819"/>
      <c r="T7" s="819"/>
      <c r="U7" s="819"/>
      <c r="V7" s="819">
        <v>32049</v>
      </c>
      <c r="W7" s="819"/>
      <c r="X7" s="819"/>
      <c r="Y7" s="819"/>
      <c r="Z7" s="819"/>
      <c r="AA7" s="819">
        <v>1868</v>
      </c>
      <c r="AB7" s="819"/>
      <c r="AC7" s="819"/>
      <c r="AD7" s="819"/>
      <c r="AE7" s="820"/>
      <c r="AF7" s="821">
        <v>1647</v>
      </c>
      <c r="AG7" s="822"/>
      <c r="AH7" s="822"/>
      <c r="AI7" s="822"/>
      <c r="AJ7" s="823"/>
      <c r="AK7" s="858">
        <v>981</v>
      </c>
      <c r="AL7" s="859"/>
      <c r="AM7" s="859"/>
      <c r="AN7" s="859"/>
      <c r="AO7" s="859"/>
      <c r="AP7" s="859">
        <v>22132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583</v>
      </c>
      <c r="BT7" s="863"/>
      <c r="BU7" s="863"/>
      <c r="BV7" s="863"/>
      <c r="BW7" s="863"/>
      <c r="BX7" s="863"/>
      <c r="BY7" s="863"/>
      <c r="BZ7" s="863"/>
      <c r="CA7" s="863"/>
      <c r="CB7" s="863"/>
      <c r="CC7" s="863"/>
      <c r="CD7" s="863"/>
      <c r="CE7" s="863"/>
      <c r="CF7" s="863"/>
      <c r="CG7" s="864"/>
      <c r="CH7" s="855">
        <v>2</v>
      </c>
      <c r="CI7" s="856"/>
      <c r="CJ7" s="856"/>
      <c r="CK7" s="856"/>
      <c r="CL7" s="857"/>
      <c r="CM7" s="855">
        <v>65</v>
      </c>
      <c r="CN7" s="856"/>
      <c r="CO7" s="856"/>
      <c r="CP7" s="856"/>
      <c r="CQ7" s="857"/>
      <c r="CR7" s="855">
        <v>21</v>
      </c>
      <c r="CS7" s="856"/>
      <c r="CT7" s="856"/>
      <c r="CU7" s="856"/>
      <c r="CV7" s="857"/>
      <c r="CW7" s="855">
        <v>24</v>
      </c>
      <c r="CX7" s="856"/>
      <c r="CY7" s="856"/>
      <c r="CZ7" s="856"/>
      <c r="DA7" s="857"/>
      <c r="DB7" s="855" t="s">
        <v>573</v>
      </c>
      <c r="DC7" s="856"/>
      <c r="DD7" s="856"/>
      <c r="DE7" s="856"/>
      <c r="DF7" s="857"/>
      <c r="DG7" s="855" t="s">
        <v>586</v>
      </c>
      <c r="DH7" s="856"/>
      <c r="DI7" s="856"/>
      <c r="DJ7" s="856"/>
      <c r="DK7" s="857"/>
      <c r="DL7" s="855" t="s">
        <v>573</v>
      </c>
      <c r="DM7" s="856"/>
      <c r="DN7" s="856"/>
      <c r="DO7" s="856"/>
      <c r="DP7" s="857"/>
      <c r="DQ7" s="855" t="s">
        <v>573</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584</v>
      </c>
      <c r="BT8" s="853"/>
      <c r="BU8" s="853"/>
      <c r="BV8" s="853"/>
      <c r="BW8" s="853"/>
      <c r="BX8" s="853"/>
      <c r="BY8" s="853"/>
      <c r="BZ8" s="853"/>
      <c r="CA8" s="853"/>
      <c r="CB8" s="853"/>
      <c r="CC8" s="853"/>
      <c r="CD8" s="853"/>
      <c r="CE8" s="853"/>
      <c r="CF8" s="853"/>
      <c r="CG8" s="854"/>
      <c r="CH8" s="865">
        <v>210</v>
      </c>
      <c r="CI8" s="866"/>
      <c r="CJ8" s="866"/>
      <c r="CK8" s="866"/>
      <c r="CL8" s="867"/>
      <c r="CM8" s="865">
        <v>2495</v>
      </c>
      <c r="CN8" s="866"/>
      <c r="CO8" s="866"/>
      <c r="CP8" s="866"/>
      <c r="CQ8" s="867"/>
      <c r="CR8" s="865">
        <v>180</v>
      </c>
      <c r="CS8" s="866"/>
      <c r="CT8" s="866"/>
      <c r="CU8" s="866"/>
      <c r="CV8" s="867"/>
      <c r="CW8" s="865" t="s">
        <v>573</v>
      </c>
      <c r="CX8" s="866"/>
      <c r="CY8" s="866"/>
      <c r="CZ8" s="866"/>
      <c r="DA8" s="867"/>
      <c r="DB8" s="865" t="s">
        <v>573</v>
      </c>
      <c r="DC8" s="866"/>
      <c r="DD8" s="866"/>
      <c r="DE8" s="866"/>
      <c r="DF8" s="867"/>
      <c r="DG8" s="865" t="s">
        <v>573</v>
      </c>
      <c r="DH8" s="866"/>
      <c r="DI8" s="866"/>
      <c r="DJ8" s="866"/>
      <c r="DK8" s="867"/>
      <c r="DL8" s="865" t="s">
        <v>573</v>
      </c>
      <c r="DM8" s="866"/>
      <c r="DN8" s="866"/>
      <c r="DO8" s="866"/>
      <c r="DP8" s="867"/>
      <c r="DQ8" s="865" t="s">
        <v>573</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585</v>
      </c>
      <c r="BT9" s="853"/>
      <c r="BU9" s="853"/>
      <c r="BV9" s="853"/>
      <c r="BW9" s="853"/>
      <c r="BX9" s="853"/>
      <c r="BY9" s="853"/>
      <c r="BZ9" s="853"/>
      <c r="CA9" s="853"/>
      <c r="CB9" s="853"/>
      <c r="CC9" s="853"/>
      <c r="CD9" s="853"/>
      <c r="CE9" s="853"/>
      <c r="CF9" s="853"/>
      <c r="CG9" s="854"/>
      <c r="CH9" s="865">
        <v>36</v>
      </c>
      <c r="CI9" s="866"/>
      <c r="CJ9" s="866"/>
      <c r="CK9" s="866"/>
      <c r="CL9" s="867"/>
      <c r="CM9" s="865">
        <v>1238</v>
      </c>
      <c r="CN9" s="866"/>
      <c r="CO9" s="866"/>
      <c r="CP9" s="866"/>
      <c r="CQ9" s="867"/>
      <c r="CR9" s="865">
        <v>1087</v>
      </c>
      <c r="CS9" s="866"/>
      <c r="CT9" s="866"/>
      <c r="CU9" s="866"/>
      <c r="CV9" s="867"/>
      <c r="CW9" s="865">
        <v>444</v>
      </c>
      <c r="CX9" s="866"/>
      <c r="CY9" s="866"/>
      <c r="CZ9" s="866"/>
      <c r="DA9" s="867"/>
      <c r="DB9" s="865" t="s">
        <v>587</v>
      </c>
      <c r="DC9" s="866"/>
      <c r="DD9" s="866"/>
      <c r="DE9" s="866"/>
      <c r="DF9" s="867"/>
      <c r="DG9" s="865" t="s">
        <v>573</v>
      </c>
      <c r="DH9" s="866"/>
      <c r="DI9" s="866"/>
      <c r="DJ9" s="866"/>
      <c r="DK9" s="867"/>
      <c r="DL9" s="865" t="s">
        <v>573</v>
      </c>
      <c r="DM9" s="866"/>
      <c r="DN9" s="866"/>
      <c r="DO9" s="866"/>
      <c r="DP9" s="867"/>
      <c r="DQ9" s="865" t="s">
        <v>573</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9"/>
      <c r="AL22" s="890"/>
      <c r="AM22" s="890"/>
      <c r="AN22" s="890"/>
      <c r="AO22" s="890"/>
      <c r="AP22" s="890"/>
      <c r="AQ22" s="890"/>
      <c r="AR22" s="890"/>
      <c r="AS22" s="890"/>
      <c r="AT22" s="890"/>
      <c r="AU22" s="891"/>
      <c r="AV22" s="891"/>
      <c r="AW22" s="891"/>
      <c r="AX22" s="891"/>
      <c r="AY22" s="892"/>
      <c r="AZ22" s="893" t="s">
        <v>389</v>
      </c>
      <c r="BA22" s="893"/>
      <c r="BB22" s="893"/>
      <c r="BC22" s="893"/>
      <c r="BD22" s="894"/>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f>Q7</f>
        <v>33917</v>
      </c>
      <c r="R23" s="878"/>
      <c r="S23" s="878"/>
      <c r="T23" s="878"/>
      <c r="U23" s="878"/>
      <c r="V23" s="879">
        <f t="shared" ref="V23" si="0">V7</f>
        <v>32049</v>
      </c>
      <c r="W23" s="880"/>
      <c r="X23" s="880"/>
      <c r="Y23" s="880"/>
      <c r="Z23" s="881"/>
      <c r="AA23" s="879">
        <f t="shared" ref="AA23" si="1">AA7</f>
        <v>1868</v>
      </c>
      <c r="AB23" s="880"/>
      <c r="AC23" s="880"/>
      <c r="AD23" s="880"/>
      <c r="AE23" s="882"/>
      <c r="AF23" s="883">
        <v>1647</v>
      </c>
      <c r="AG23" s="878"/>
      <c r="AH23" s="878"/>
      <c r="AI23" s="878"/>
      <c r="AJ23" s="884"/>
      <c r="AK23" s="885"/>
      <c r="AL23" s="886"/>
      <c r="AM23" s="886"/>
      <c r="AN23" s="886"/>
      <c r="AO23" s="886"/>
      <c r="AP23" s="879">
        <f>AP7</f>
        <v>22132</v>
      </c>
      <c r="AQ23" s="880"/>
      <c r="AR23" s="880"/>
      <c r="AS23" s="880"/>
      <c r="AT23" s="881"/>
      <c r="AU23" s="887"/>
      <c r="AV23" s="887"/>
      <c r="AW23" s="887"/>
      <c r="AX23" s="887"/>
      <c r="AY23" s="888"/>
      <c r="AZ23" s="896" t="s">
        <v>129</v>
      </c>
      <c r="BA23" s="880"/>
      <c r="BB23" s="880"/>
      <c r="BC23" s="880"/>
      <c r="BD23" s="882"/>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5" t="s">
        <v>392</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7" t="s">
        <v>397</v>
      </c>
      <c r="AG26" s="898"/>
      <c r="AH26" s="898"/>
      <c r="AI26" s="898"/>
      <c r="AJ26" s="899"/>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900"/>
      <c r="AG27" s="901"/>
      <c r="AH27" s="901"/>
      <c r="AI27" s="901"/>
      <c r="AJ27" s="902"/>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7">
        <v>6530</v>
      </c>
      <c r="R28" s="908"/>
      <c r="S28" s="908"/>
      <c r="T28" s="908"/>
      <c r="U28" s="908"/>
      <c r="V28" s="908">
        <v>6527</v>
      </c>
      <c r="W28" s="908"/>
      <c r="X28" s="908"/>
      <c r="Y28" s="908"/>
      <c r="Z28" s="908"/>
      <c r="AA28" s="908">
        <v>3</v>
      </c>
      <c r="AB28" s="908"/>
      <c r="AC28" s="908"/>
      <c r="AD28" s="908"/>
      <c r="AE28" s="909"/>
      <c r="AF28" s="910">
        <v>3</v>
      </c>
      <c r="AG28" s="908"/>
      <c r="AH28" s="908"/>
      <c r="AI28" s="908"/>
      <c r="AJ28" s="911"/>
      <c r="AK28" s="912">
        <v>530</v>
      </c>
      <c r="AL28" s="903"/>
      <c r="AM28" s="903"/>
      <c r="AN28" s="903"/>
      <c r="AO28" s="903"/>
      <c r="AP28" s="903" t="s">
        <v>573</v>
      </c>
      <c r="AQ28" s="903"/>
      <c r="AR28" s="903"/>
      <c r="AS28" s="903"/>
      <c r="AT28" s="903"/>
      <c r="AU28" s="903" t="s">
        <v>573</v>
      </c>
      <c r="AV28" s="903"/>
      <c r="AW28" s="903"/>
      <c r="AX28" s="903"/>
      <c r="AY28" s="903"/>
      <c r="AZ28" s="904" t="s">
        <v>573</v>
      </c>
      <c r="BA28" s="904"/>
      <c r="BB28" s="904"/>
      <c r="BC28" s="904"/>
      <c r="BD28" s="904"/>
      <c r="BE28" s="905"/>
      <c r="BF28" s="905"/>
      <c r="BG28" s="905"/>
      <c r="BH28" s="905"/>
      <c r="BI28" s="906"/>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26</v>
      </c>
      <c r="R29" s="843"/>
      <c r="S29" s="843"/>
      <c r="T29" s="843"/>
      <c r="U29" s="843"/>
      <c r="V29" s="843">
        <v>26</v>
      </c>
      <c r="W29" s="843"/>
      <c r="X29" s="843"/>
      <c r="Y29" s="843"/>
      <c r="Z29" s="843"/>
      <c r="AA29" s="843" t="s">
        <v>573</v>
      </c>
      <c r="AB29" s="843"/>
      <c r="AC29" s="843"/>
      <c r="AD29" s="843"/>
      <c r="AE29" s="844"/>
      <c r="AF29" s="845" t="s">
        <v>129</v>
      </c>
      <c r="AG29" s="846"/>
      <c r="AH29" s="846"/>
      <c r="AI29" s="846"/>
      <c r="AJ29" s="847"/>
      <c r="AK29" s="915">
        <v>20</v>
      </c>
      <c r="AL29" s="916"/>
      <c r="AM29" s="916"/>
      <c r="AN29" s="916"/>
      <c r="AO29" s="916"/>
      <c r="AP29" s="916" t="s">
        <v>573</v>
      </c>
      <c r="AQ29" s="916"/>
      <c r="AR29" s="916"/>
      <c r="AS29" s="916"/>
      <c r="AT29" s="916"/>
      <c r="AU29" s="916" t="s">
        <v>573</v>
      </c>
      <c r="AV29" s="916"/>
      <c r="AW29" s="916"/>
      <c r="AX29" s="916"/>
      <c r="AY29" s="916"/>
      <c r="AZ29" s="917" t="s">
        <v>573</v>
      </c>
      <c r="BA29" s="917"/>
      <c r="BB29" s="917"/>
      <c r="BC29" s="917"/>
      <c r="BD29" s="917"/>
      <c r="BE29" s="913"/>
      <c r="BF29" s="913"/>
      <c r="BG29" s="913"/>
      <c r="BH29" s="913"/>
      <c r="BI29" s="914"/>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591</v>
      </c>
      <c r="C30" s="840"/>
      <c r="D30" s="840"/>
      <c r="E30" s="840"/>
      <c r="F30" s="840"/>
      <c r="G30" s="840"/>
      <c r="H30" s="840"/>
      <c r="I30" s="840"/>
      <c r="J30" s="840"/>
      <c r="K30" s="840"/>
      <c r="L30" s="840"/>
      <c r="M30" s="840"/>
      <c r="N30" s="840"/>
      <c r="O30" s="840"/>
      <c r="P30" s="841"/>
      <c r="Q30" s="842">
        <v>6147</v>
      </c>
      <c r="R30" s="843"/>
      <c r="S30" s="843"/>
      <c r="T30" s="843"/>
      <c r="U30" s="843"/>
      <c r="V30" s="843">
        <v>6087</v>
      </c>
      <c r="W30" s="843"/>
      <c r="X30" s="843"/>
      <c r="Y30" s="843"/>
      <c r="Z30" s="843"/>
      <c r="AA30" s="843">
        <v>60</v>
      </c>
      <c r="AB30" s="843"/>
      <c r="AC30" s="843"/>
      <c r="AD30" s="843"/>
      <c r="AE30" s="844"/>
      <c r="AF30" s="845">
        <v>60</v>
      </c>
      <c r="AG30" s="846"/>
      <c r="AH30" s="846"/>
      <c r="AI30" s="846"/>
      <c r="AJ30" s="847"/>
      <c r="AK30" s="915">
        <v>908</v>
      </c>
      <c r="AL30" s="916"/>
      <c r="AM30" s="916"/>
      <c r="AN30" s="916"/>
      <c r="AO30" s="916"/>
      <c r="AP30" s="916" t="s">
        <v>573</v>
      </c>
      <c r="AQ30" s="916"/>
      <c r="AR30" s="916"/>
      <c r="AS30" s="916"/>
      <c r="AT30" s="916"/>
      <c r="AU30" s="916" t="s">
        <v>574</v>
      </c>
      <c r="AV30" s="916"/>
      <c r="AW30" s="916"/>
      <c r="AX30" s="916"/>
      <c r="AY30" s="916"/>
      <c r="AZ30" s="917" t="s">
        <v>573</v>
      </c>
      <c r="BA30" s="917"/>
      <c r="BB30" s="917"/>
      <c r="BC30" s="917"/>
      <c r="BD30" s="917"/>
      <c r="BE30" s="913"/>
      <c r="BF30" s="913"/>
      <c r="BG30" s="913"/>
      <c r="BH30" s="913"/>
      <c r="BI30" s="914"/>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404</v>
      </c>
      <c r="C31" s="840"/>
      <c r="D31" s="840"/>
      <c r="E31" s="840"/>
      <c r="F31" s="840"/>
      <c r="G31" s="840"/>
      <c r="H31" s="840"/>
      <c r="I31" s="840"/>
      <c r="J31" s="840"/>
      <c r="K31" s="840"/>
      <c r="L31" s="840"/>
      <c r="M31" s="840"/>
      <c r="N31" s="840"/>
      <c r="O31" s="840"/>
      <c r="P31" s="841"/>
      <c r="Q31" s="842">
        <v>764</v>
      </c>
      <c r="R31" s="843"/>
      <c r="S31" s="843"/>
      <c r="T31" s="843"/>
      <c r="U31" s="843"/>
      <c r="V31" s="843">
        <v>764</v>
      </c>
      <c r="W31" s="843"/>
      <c r="X31" s="843"/>
      <c r="Y31" s="843"/>
      <c r="Z31" s="843"/>
      <c r="AA31" s="843">
        <v>0</v>
      </c>
      <c r="AB31" s="843"/>
      <c r="AC31" s="843"/>
      <c r="AD31" s="843"/>
      <c r="AE31" s="844"/>
      <c r="AF31" s="845">
        <v>0</v>
      </c>
      <c r="AG31" s="846"/>
      <c r="AH31" s="846"/>
      <c r="AI31" s="846"/>
      <c r="AJ31" s="847"/>
      <c r="AK31" s="915">
        <v>167</v>
      </c>
      <c r="AL31" s="916"/>
      <c r="AM31" s="916"/>
      <c r="AN31" s="916"/>
      <c r="AO31" s="916"/>
      <c r="AP31" s="916" t="s">
        <v>573</v>
      </c>
      <c r="AQ31" s="916"/>
      <c r="AR31" s="916"/>
      <c r="AS31" s="916"/>
      <c r="AT31" s="916"/>
      <c r="AU31" s="916" t="s">
        <v>573</v>
      </c>
      <c r="AV31" s="916"/>
      <c r="AW31" s="916"/>
      <c r="AX31" s="916"/>
      <c r="AY31" s="916"/>
      <c r="AZ31" s="917" t="s">
        <v>573</v>
      </c>
      <c r="BA31" s="917"/>
      <c r="BB31" s="917"/>
      <c r="BC31" s="917"/>
      <c r="BD31" s="917"/>
      <c r="BE31" s="913"/>
      <c r="BF31" s="913"/>
      <c r="BG31" s="913"/>
      <c r="BH31" s="913"/>
      <c r="BI31" s="914"/>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405</v>
      </c>
      <c r="C32" s="840"/>
      <c r="D32" s="840"/>
      <c r="E32" s="840"/>
      <c r="F32" s="840"/>
      <c r="G32" s="840"/>
      <c r="H32" s="840"/>
      <c r="I32" s="840"/>
      <c r="J32" s="840"/>
      <c r="K32" s="840"/>
      <c r="L32" s="840"/>
      <c r="M32" s="840"/>
      <c r="N32" s="840"/>
      <c r="O32" s="840"/>
      <c r="P32" s="841"/>
      <c r="Q32" s="842">
        <v>8194</v>
      </c>
      <c r="R32" s="843"/>
      <c r="S32" s="843"/>
      <c r="T32" s="843"/>
      <c r="U32" s="843"/>
      <c r="V32" s="843">
        <v>7903</v>
      </c>
      <c r="W32" s="843"/>
      <c r="X32" s="843"/>
      <c r="Y32" s="843"/>
      <c r="Z32" s="843"/>
      <c r="AA32" s="843">
        <v>291</v>
      </c>
      <c r="AB32" s="843"/>
      <c r="AC32" s="843"/>
      <c r="AD32" s="843"/>
      <c r="AE32" s="844"/>
      <c r="AF32" s="845">
        <v>3190</v>
      </c>
      <c r="AG32" s="846"/>
      <c r="AH32" s="846"/>
      <c r="AI32" s="846"/>
      <c r="AJ32" s="847"/>
      <c r="AK32" s="915">
        <v>1046</v>
      </c>
      <c r="AL32" s="916"/>
      <c r="AM32" s="916"/>
      <c r="AN32" s="916"/>
      <c r="AO32" s="916"/>
      <c r="AP32" s="916">
        <v>3248</v>
      </c>
      <c r="AQ32" s="916"/>
      <c r="AR32" s="916"/>
      <c r="AS32" s="916"/>
      <c r="AT32" s="916"/>
      <c r="AU32" s="916">
        <v>1978</v>
      </c>
      <c r="AV32" s="916"/>
      <c r="AW32" s="916"/>
      <c r="AX32" s="916"/>
      <c r="AY32" s="916"/>
      <c r="AZ32" s="917" t="s">
        <v>573</v>
      </c>
      <c r="BA32" s="917"/>
      <c r="BB32" s="917"/>
      <c r="BC32" s="917"/>
      <c r="BD32" s="917"/>
      <c r="BE32" s="913" t="s">
        <v>406</v>
      </c>
      <c r="BF32" s="913"/>
      <c r="BG32" s="913"/>
      <c r="BH32" s="913"/>
      <c r="BI32" s="914"/>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407</v>
      </c>
      <c r="C33" s="840"/>
      <c r="D33" s="840"/>
      <c r="E33" s="840"/>
      <c r="F33" s="840"/>
      <c r="G33" s="840"/>
      <c r="H33" s="840"/>
      <c r="I33" s="840"/>
      <c r="J33" s="840"/>
      <c r="K33" s="840"/>
      <c r="L33" s="840"/>
      <c r="M33" s="840"/>
      <c r="N33" s="840"/>
      <c r="O33" s="840"/>
      <c r="P33" s="841"/>
      <c r="Q33" s="842">
        <v>1204</v>
      </c>
      <c r="R33" s="843"/>
      <c r="S33" s="843"/>
      <c r="T33" s="843"/>
      <c r="U33" s="843"/>
      <c r="V33" s="843">
        <v>1176</v>
      </c>
      <c r="W33" s="843"/>
      <c r="X33" s="843"/>
      <c r="Y33" s="843"/>
      <c r="Z33" s="843"/>
      <c r="AA33" s="843">
        <v>28</v>
      </c>
      <c r="AB33" s="843"/>
      <c r="AC33" s="843"/>
      <c r="AD33" s="843"/>
      <c r="AE33" s="844"/>
      <c r="AF33" s="845">
        <v>1194</v>
      </c>
      <c r="AG33" s="846"/>
      <c r="AH33" s="846"/>
      <c r="AI33" s="846"/>
      <c r="AJ33" s="847"/>
      <c r="AK33" s="915">
        <v>36</v>
      </c>
      <c r="AL33" s="916"/>
      <c r="AM33" s="916"/>
      <c r="AN33" s="916"/>
      <c r="AO33" s="916"/>
      <c r="AP33" s="916">
        <v>5998</v>
      </c>
      <c r="AQ33" s="916"/>
      <c r="AR33" s="916"/>
      <c r="AS33" s="916"/>
      <c r="AT33" s="916"/>
      <c r="AU33" s="916">
        <v>312</v>
      </c>
      <c r="AV33" s="916"/>
      <c r="AW33" s="916"/>
      <c r="AX33" s="916"/>
      <c r="AY33" s="916"/>
      <c r="AZ33" s="917" t="s">
        <v>573</v>
      </c>
      <c r="BA33" s="917"/>
      <c r="BB33" s="917"/>
      <c r="BC33" s="917"/>
      <c r="BD33" s="917"/>
      <c r="BE33" s="913" t="s">
        <v>406</v>
      </c>
      <c r="BF33" s="913"/>
      <c r="BG33" s="913"/>
      <c r="BH33" s="913"/>
      <c r="BI33" s="914"/>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408</v>
      </c>
      <c r="C34" s="840"/>
      <c r="D34" s="840"/>
      <c r="E34" s="840"/>
      <c r="F34" s="840"/>
      <c r="G34" s="840"/>
      <c r="H34" s="840"/>
      <c r="I34" s="840"/>
      <c r="J34" s="840"/>
      <c r="K34" s="840"/>
      <c r="L34" s="840"/>
      <c r="M34" s="840"/>
      <c r="N34" s="840"/>
      <c r="O34" s="840"/>
      <c r="P34" s="841"/>
      <c r="Q34" s="842">
        <v>2419</v>
      </c>
      <c r="R34" s="843"/>
      <c r="S34" s="843"/>
      <c r="T34" s="843"/>
      <c r="U34" s="843"/>
      <c r="V34" s="843">
        <v>2406</v>
      </c>
      <c r="W34" s="843"/>
      <c r="X34" s="843"/>
      <c r="Y34" s="843"/>
      <c r="Z34" s="843"/>
      <c r="AA34" s="843">
        <v>13</v>
      </c>
      <c r="AB34" s="843"/>
      <c r="AC34" s="843"/>
      <c r="AD34" s="843"/>
      <c r="AE34" s="844"/>
      <c r="AF34" s="845">
        <v>236</v>
      </c>
      <c r="AG34" s="846"/>
      <c r="AH34" s="846"/>
      <c r="AI34" s="846"/>
      <c r="AJ34" s="847"/>
      <c r="AK34" s="915">
        <v>1146</v>
      </c>
      <c r="AL34" s="916"/>
      <c r="AM34" s="916"/>
      <c r="AN34" s="916"/>
      <c r="AO34" s="916"/>
      <c r="AP34" s="916">
        <v>15956</v>
      </c>
      <c r="AQ34" s="916"/>
      <c r="AR34" s="916"/>
      <c r="AS34" s="916"/>
      <c r="AT34" s="916"/>
      <c r="AU34" s="916">
        <v>8137</v>
      </c>
      <c r="AV34" s="916"/>
      <c r="AW34" s="916"/>
      <c r="AX34" s="916"/>
      <c r="AY34" s="916"/>
      <c r="AZ34" s="917" t="s">
        <v>573</v>
      </c>
      <c r="BA34" s="917"/>
      <c r="BB34" s="917"/>
      <c r="BC34" s="917"/>
      <c r="BD34" s="917"/>
      <c r="BE34" s="913" t="s">
        <v>406</v>
      </c>
      <c r="BF34" s="913"/>
      <c r="BG34" s="913"/>
      <c r="BH34" s="913"/>
      <c r="BI34" s="914"/>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409</v>
      </c>
      <c r="C35" s="840"/>
      <c r="D35" s="840"/>
      <c r="E35" s="840"/>
      <c r="F35" s="840"/>
      <c r="G35" s="840"/>
      <c r="H35" s="840"/>
      <c r="I35" s="840"/>
      <c r="J35" s="840"/>
      <c r="K35" s="840"/>
      <c r="L35" s="840"/>
      <c r="M35" s="840"/>
      <c r="N35" s="840"/>
      <c r="O35" s="840"/>
      <c r="P35" s="841"/>
      <c r="Q35" s="842">
        <v>23</v>
      </c>
      <c r="R35" s="843"/>
      <c r="S35" s="843"/>
      <c r="T35" s="843"/>
      <c r="U35" s="843"/>
      <c r="V35" s="843">
        <v>23</v>
      </c>
      <c r="W35" s="843"/>
      <c r="X35" s="843"/>
      <c r="Y35" s="843"/>
      <c r="Z35" s="843"/>
      <c r="AA35" s="843" t="s">
        <v>575</v>
      </c>
      <c r="AB35" s="843"/>
      <c r="AC35" s="843"/>
      <c r="AD35" s="843"/>
      <c r="AE35" s="844"/>
      <c r="AF35" s="845" t="s">
        <v>129</v>
      </c>
      <c r="AG35" s="846"/>
      <c r="AH35" s="846"/>
      <c r="AI35" s="846"/>
      <c r="AJ35" s="847"/>
      <c r="AK35" s="915">
        <v>3</v>
      </c>
      <c r="AL35" s="916"/>
      <c r="AM35" s="916"/>
      <c r="AN35" s="916"/>
      <c r="AO35" s="916"/>
      <c r="AP35" s="916">
        <v>36</v>
      </c>
      <c r="AQ35" s="916"/>
      <c r="AR35" s="916"/>
      <c r="AS35" s="916"/>
      <c r="AT35" s="916"/>
      <c r="AU35" s="916">
        <v>5</v>
      </c>
      <c r="AV35" s="916"/>
      <c r="AW35" s="916"/>
      <c r="AX35" s="916"/>
      <c r="AY35" s="916"/>
      <c r="AZ35" s="917" t="s">
        <v>573</v>
      </c>
      <c r="BA35" s="917"/>
      <c r="BB35" s="917"/>
      <c r="BC35" s="917"/>
      <c r="BD35" s="917"/>
      <c r="BE35" s="913" t="s">
        <v>410</v>
      </c>
      <c r="BF35" s="913"/>
      <c r="BG35" s="913"/>
      <c r="BH35" s="913"/>
      <c r="BI35" s="914"/>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411</v>
      </c>
      <c r="C36" s="840"/>
      <c r="D36" s="840"/>
      <c r="E36" s="840"/>
      <c r="F36" s="840"/>
      <c r="G36" s="840"/>
      <c r="H36" s="840"/>
      <c r="I36" s="840"/>
      <c r="J36" s="840"/>
      <c r="K36" s="840"/>
      <c r="L36" s="840"/>
      <c r="M36" s="840"/>
      <c r="N36" s="840"/>
      <c r="O36" s="840"/>
      <c r="P36" s="841"/>
      <c r="Q36" s="842">
        <v>672</v>
      </c>
      <c r="R36" s="843"/>
      <c r="S36" s="843"/>
      <c r="T36" s="843"/>
      <c r="U36" s="843"/>
      <c r="V36" s="843">
        <v>672</v>
      </c>
      <c r="W36" s="843"/>
      <c r="X36" s="843"/>
      <c r="Y36" s="843"/>
      <c r="Z36" s="843"/>
      <c r="AA36" s="843" t="s">
        <v>573</v>
      </c>
      <c r="AB36" s="843"/>
      <c r="AC36" s="843"/>
      <c r="AD36" s="843"/>
      <c r="AE36" s="844"/>
      <c r="AF36" s="845" t="s">
        <v>129</v>
      </c>
      <c r="AG36" s="846"/>
      <c r="AH36" s="846"/>
      <c r="AI36" s="846"/>
      <c r="AJ36" s="847"/>
      <c r="AK36" s="915">
        <v>30</v>
      </c>
      <c r="AL36" s="916"/>
      <c r="AM36" s="916"/>
      <c r="AN36" s="916"/>
      <c r="AO36" s="916"/>
      <c r="AP36" s="916">
        <v>986</v>
      </c>
      <c r="AQ36" s="916"/>
      <c r="AR36" s="916"/>
      <c r="AS36" s="916"/>
      <c r="AT36" s="916"/>
      <c r="AU36" s="916" t="s">
        <v>573</v>
      </c>
      <c r="AV36" s="916"/>
      <c r="AW36" s="916"/>
      <c r="AX36" s="916"/>
      <c r="AY36" s="916"/>
      <c r="AZ36" s="917" t="s">
        <v>573</v>
      </c>
      <c r="BA36" s="917"/>
      <c r="BB36" s="917"/>
      <c r="BC36" s="917"/>
      <c r="BD36" s="917"/>
      <c r="BE36" s="913" t="s">
        <v>410</v>
      </c>
      <c r="BF36" s="913"/>
      <c r="BG36" s="913"/>
      <c r="BH36" s="913"/>
      <c r="BI36" s="914"/>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8"/>
      <c r="R50" s="919"/>
      <c r="S50" s="919"/>
      <c r="T50" s="919"/>
      <c r="U50" s="919"/>
      <c r="V50" s="919"/>
      <c r="W50" s="919"/>
      <c r="X50" s="919"/>
      <c r="Y50" s="919"/>
      <c r="Z50" s="919"/>
      <c r="AA50" s="919"/>
      <c r="AB50" s="919"/>
      <c r="AC50" s="919"/>
      <c r="AD50" s="919"/>
      <c r="AE50" s="920"/>
      <c r="AF50" s="845"/>
      <c r="AG50" s="846"/>
      <c r="AH50" s="846"/>
      <c r="AI50" s="846"/>
      <c r="AJ50" s="847"/>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8"/>
      <c r="R51" s="919"/>
      <c r="S51" s="919"/>
      <c r="T51" s="919"/>
      <c r="U51" s="919"/>
      <c r="V51" s="919"/>
      <c r="W51" s="919"/>
      <c r="X51" s="919"/>
      <c r="Y51" s="919"/>
      <c r="Z51" s="919"/>
      <c r="AA51" s="919"/>
      <c r="AB51" s="919"/>
      <c r="AC51" s="919"/>
      <c r="AD51" s="919"/>
      <c r="AE51" s="920"/>
      <c r="AF51" s="845"/>
      <c r="AG51" s="846"/>
      <c r="AH51" s="846"/>
      <c r="AI51" s="846"/>
      <c r="AJ51" s="847"/>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8"/>
      <c r="R52" s="919"/>
      <c r="S52" s="919"/>
      <c r="T52" s="919"/>
      <c r="U52" s="919"/>
      <c r="V52" s="919"/>
      <c r="W52" s="919"/>
      <c r="X52" s="919"/>
      <c r="Y52" s="919"/>
      <c r="Z52" s="919"/>
      <c r="AA52" s="919"/>
      <c r="AB52" s="919"/>
      <c r="AC52" s="919"/>
      <c r="AD52" s="919"/>
      <c r="AE52" s="920"/>
      <c r="AF52" s="845"/>
      <c r="AG52" s="846"/>
      <c r="AH52" s="846"/>
      <c r="AI52" s="846"/>
      <c r="AJ52" s="847"/>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8"/>
      <c r="R53" s="919"/>
      <c r="S53" s="919"/>
      <c r="T53" s="919"/>
      <c r="U53" s="919"/>
      <c r="V53" s="919"/>
      <c r="W53" s="919"/>
      <c r="X53" s="919"/>
      <c r="Y53" s="919"/>
      <c r="Z53" s="919"/>
      <c r="AA53" s="919"/>
      <c r="AB53" s="919"/>
      <c r="AC53" s="919"/>
      <c r="AD53" s="919"/>
      <c r="AE53" s="920"/>
      <c r="AF53" s="845"/>
      <c r="AG53" s="846"/>
      <c r="AH53" s="846"/>
      <c r="AI53" s="846"/>
      <c r="AJ53" s="847"/>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8"/>
      <c r="R54" s="919"/>
      <c r="S54" s="919"/>
      <c r="T54" s="919"/>
      <c r="U54" s="919"/>
      <c r="V54" s="919"/>
      <c r="W54" s="919"/>
      <c r="X54" s="919"/>
      <c r="Y54" s="919"/>
      <c r="Z54" s="919"/>
      <c r="AA54" s="919"/>
      <c r="AB54" s="919"/>
      <c r="AC54" s="919"/>
      <c r="AD54" s="919"/>
      <c r="AE54" s="920"/>
      <c r="AF54" s="845"/>
      <c r="AG54" s="846"/>
      <c r="AH54" s="846"/>
      <c r="AI54" s="846"/>
      <c r="AJ54" s="847"/>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8"/>
      <c r="R55" s="919"/>
      <c r="S55" s="919"/>
      <c r="T55" s="919"/>
      <c r="U55" s="919"/>
      <c r="V55" s="919"/>
      <c r="W55" s="919"/>
      <c r="X55" s="919"/>
      <c r="Y55" s="919"/>
      <c r="Z55" s="919"/>
      <c r="AA55" s="919"/>
      <c r="AB55" s="919"/>
      <c r="AC55" s="919"/>
      <c r="AD55" s="919"/>
      <c r="AE55" s="920"/>
      <c r="AF55" s="845"/>
      <c r="AG55" s="846"/>
      <c r="AH55" s="846"/>
      <c r="AI55" s="846"/>
      <c r="AJ55" s="847"/>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8"/>
      <c r="R56" s="919"/>
      <c r="S56" s="919"/>
      <c r="T56" s="919"/>
      <c r="U56" s="919"/>
      <c r="V56" s="919"/>
      <c r="W56" s="919"/>
      <c r="X56" s="919"/>
      <c r="Y56" s="919"/>
      <c r="Z56" s="919"/>
      <c r="AA56" s="919"/>
      <c r="AB56" s="919"/>
      <c r="AC56" s="919"/>
      <c r="AD56" s="919"/>
      <c r="AE56" s="920"/>
      <c r="AF56" s="845"/>
      <c r="AG56" s="846"/>
      <c r="AH56" s="846"/>
      <c r="AI56" s="846"/>
      <c r="AJ56" s="847"/>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8"/>
      <c r="R57" s="919"/>
      <c r="S57" s="919"/>
      <c r="T57" s="919"/>
      <c r="U57" s="919"/>
      <c r="V57" s="919"/>
      <c r="W57" s="919"/>
      <c r="X57" s="919"/>
      <c r="Y57" s="919"/>
      <c r="Z57" s="919"/>
      <c r="AA57" s="919"/>
      <c r="AB57" s="919"/>
      <c r="AC57" s="919"/>
      <c r="AD57" s="919"/>
      <c r="AE57" s="920"/>
      <c r="AF57" s="845"/>
      <c r="AG57" s="846"/>
      <c r="AH57" s="846"/>
      <c r="AI57" s="846"/>
      <c r="AJ57" s="847"/>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8"/>
      <c r="R58" s="919"/>
      <c r="S58" s="919"/>
      <c r="T58" s="919"/>
      <c r="U58" s="919"/>
      <c r="V58" s="919"/>
      <c r="W58" s="919"/>
      <c r="X58" s="919"/>
      <c r="Y58" s="919"/>
      <c r="Z58" s="919"/>
      <c r="AA58" s="919"/>
      <c r="AB58" s="919"/>
      <c r="AC58" s="919"/>
      <c r="AD58" s="919"/>
      <c r="AE58" s="920"/>
      <c r="AF58" s="845"/>
      <c r="AG58" s="846"/>
      <c r="AH58" s="846"/>
      <c r="AI58" s="846"/>
      <c r="AJ58" s="847"/>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8"/>
      <c r="R59" s="919"/>
      <c r="S59" s="919"/>
      <c r="T59" s="919"/>
      <c r="U59" s="919"/>
      <c r="V59" s="919"/>
      <c r="W59" s="919"/>
      <c r="X59" s="919"/>
      <c r="Y59" s="919"/>
      <c r="Z59" s="919"/>
      <c r="AA59" s="919"/>
      <c r="AB59" s="919"/>
      <c r="AC59" s="919"/>
      <c r="AD59" s="919"/>
      <c r="AE59" s="920"/>
      <c r="AF59" s="845"/>
      <c r="AG59" s="846"/>
      <c r="AH59" s="846"/>
      <c r="AI59" s="846"/>
      <c r="AJ59" s="847"/>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8"/>
      <c r="R60" s="919"/>
      <c r="S60" s="919"/>
      <c r="T60" s="919"/>
      <c r="U60" s="919"/>
      <c r="V60" s="919"/>
      <c r="W60" s="919"/>
      <c r="X60" s="919"/>
      <c r="Y60" s="919"/>
      <c r="Z60" s="919"/>
      <c r="AA60" s="919"/>
      <c r="AB60" s="919"/>
      <c r="AC60" s="919"/>
      <c r="AD60" s="919"/>
      <c r="AE60" s="920"/>
      <c r="AF60" s="845"/>
      <c r="AG60" s="846"/>
      <c r="AH60" s="846"/>
      <c r="AI60" s="846"/>
      <c r="AJ60" s="847"/>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8"/>
      <c r="R61" s="919"/>
      <c r="S61" s="919"/>
      <c r="T61" s="919"/>
      <c r="U61" s="919"/>
      <c r="V61" s="919"/>
      <c r="W61" s="919"/>
      <c r="X61" s="919"/>
      <c r="Y61" s="919"/>
      <c r="Z61" s="919"/>
      <c r="AA61" s="919"/>
      <c r="AB61" s="919"/>
      <c r="AC61" s="919"/>
      <c r="AD61" s="919"/>
      <c r="AE61" s="920"/>
      <c r="AF61" s="845"/>
      <c r="AG61" s="846"/>
      <c r="AH61" s="846"/>
      <c r="AI61" s="846"/>
      <c r="AJ61" s="847"/>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8"/>
      <c r="R62" s="919"/>
      <c r="S62" s="919"/>
      <c r="T62" s="919"/>
      <c r="U62" s="919"/>
      <c r="V62" s="919"/>
      <c r="W62" s="919"/>
      <c r="X62" s="919"/>
      <c r="Y62" s="919"/>
      <c r="Z62" s="919"/>
      <c r="AA62" s="919"/>
      <c r="AB62" s="919"/>
      <c r="AC62" s="919"/>
      <c r="AD62" s="919"/>
      <c r="AE62" s="920"/>
      <c r="AF62" s="845"/>
      <c r="AG62" s="846"/>
      <c r="AH62" s="846"/>
      <c r="AI62" s="846"/>
      <c r="AJ62" s="847"/>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412</v>
      </c>
      <c r="BK62" s="893"/>
      <c r="BL62" s="893"/>
      <c r="BM62" s="893"/>
      <c r="BN62" s="894"/>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413</v>
      </c>
      <c r="C63" s="875"/>
      <c r="D63" s="875"/>
      <c r="E63" s="875"/>
      <c r="F63" s="875"/>
      <c r="G63" s="875"/>
      <c r="H63" s="875"/>
      <c r="I63" s="875"/>
      <c r="J63" s="875"/>
      <c r="K63" s="875"/>
      <c r="L63" s="875"/>
      <c r="M63" s="875"/>
      <c r="N63" s="875"/>
      <c r="O63" s="875"/>
      <c r="P63" s="876"/>
      <c r="Q63" s="923"/>
      <c r="R63" s="924"/>
      <c r="S63" s="924"/>
      <c r="T63" s="924"/>
      <c r="U63" s="924"/>
      <c r="V63" s="924"/>
      <c r="W63" s="924"/>
      <c r="X63" s="924"/>
      <c r="Y63" s="924"/>
      <c r="Z63" s="924"/>
      <c r="AA63" s="924"/>
      <c r="AB63" s="924"/>
      <c r="AC63" s="924"/>
      <c r="AD63" s="924"/>
      <c r="AE63" s="925"/>
      <c r="AF63" s="926">
        <v>4682</v>
      </c>
      <c r="AG63" s="927"/>
      <c r="AH63" s="927"/>
      <c r="AI63" s="927"/>
      <c r="AJ63" s="928"/>
      <c r="AK63" s="929"/>
      <c r="AL63" s="924"/>
      <c r="AM63" s="924"/>
      <c r="AN63" s="924"/>
      <c r="AO63" s="924"/>
      <c r="AP63" s="927">
        <v>26224</v>
      </c>
      <c r="AQ63" s="927"/>
      <c r="AR63" s="927"/>
      <c r="AS63" s="927"/>
      <c r="AT63" s="927"/>
      <c r="AU63" s="927">
        <v>10432</v>
      </c>
      <c r="AV63" s="927"/>
      <c r="AW63" s="927"/>
      <c r="AX63" s="927"/>
      <c r="AY63" s="927"/>
      <c r="AZ63" s="931"/>
      <c r="BA63" s="931"/>
      <c r="BB63" s="931"/>
      <c r="BC63" s="931"/>
      <c r="BD63" s="931"/>
      <c r="BE63" s="932"/>
      <c r="BF63" s="932"/>
      <c r="BG63" s="932"/>
      <c r="BH63" s="932"/>
      <c r="BI63" s="933"/>
      <c r="BJ63" s="934" t="s">
        <v>129</v>
      </c>
      <c r="BK63" s="935"/>
      <c r="BL63" s="935"/>
      <c r="BM63" s="935"/>
      <c r="BN63" s="936"/>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395</v>
      </c>
      <c r="W66" s="802"/>
      <c r="X66" s="802"/>
      <c r="Y66" s="802"/>
      <c r="Z66" s="803"/>
      <c r="AA66" s="801" t="s">
        <v>396</v>
      </c>
      <c r="AB66" s="802"/>
      <c r="AC66" s="802"/>
      <c r="AD66" s="802"/>
      <c r="AE66" s="803"/>
      <c r="AF66" s="937" t="s">
        <v>417</v>
      </c>
      <c r="AG66" s="898"/>
      <c r="AH66" s="898"/>
      <c r="AI66" s="898"/>
      <c r="AJ66" s="938"/>
      <c r="AK66" s="801" t="s">
        <v>398</v>
      </c>
      <c r="AL66" s="825"/>
      <c r="AM66" s="825"/>
      <c r="AN66" s="825"/>
      <c r="AO66" s="826"/>
      <c r="AP66" s="801" t="s">
        <v>418</v>
      </c>
      <c r="AQ66" s="802"/>
      <c r="AR66" s="802"/>
      <c r="AS66" s="802"/>
      <c r="AT66" s="803"/>
      <c r="AU66" s="801" t="s">
        <v>419</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9"/>
      <c r="AG67" s="901"/>
      <c r="AH67" s="901"/>
      <c r="AI67" s="901"/>
      <c r="AJ67" s="940"/>
      <c r="AK67" s="94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4" t="s">
        <v>576</v>
      </c>
      <c r="C68" s="955"/>
      <c r="D68" s="955"/>
      <c r="E68" s="955"/>
      <c r="F68" s="955"/>
      <c r="G68" s="955"/>
      <c r="H68" s="955"/>
      <c r="I68" s="955"/>
      <c r="J68" s="955"/>
      <c r="K68" s="955"/>
      <c r="L68" s="955"/>
      <c r="M68" s="955"/>
      <c r="N68" s="955"/>
      <c r="O68" s="955"/>
      <c r="P68" s="956"/>
      <c r="Q68" s="957">
        <v>1619</v>
      </c>
      <c r="R68" s="951"/>
      <c r="S68" s="951"/>
      <c r="T68" s="951"/>
      <c r="U68" s="951"/>
      <c r="V68" s="951">
        <v>1606</v>
      </c>
      <c r="W68" s="951"/>
      <c r="X68" s="951"/>
      <c r="Y68" s="951"/>
      <c r="Z68" s="951"/>
      <c r="AA68" s="951">
        <v>13</v>
      </c>
      <c r="AB68" s="951"/>
      <c r="AC68" s="951"/>
      <c r="AD68" s="951"/>
      <c r="AE68" s="951"/>
      <c r="AF68" s="951">
        <v>13</v>
      </c>
      <c r="AG68" s="951"/>
      <c r="AH68" s="951"/>
      <c r="AI68" s="951"/>
      <c r="AJ68" s="951"/>
      <c r="AK68" s="951" t="s">
        <v>588</v>
      </c>
      <c r="AL68" s="951"/>
      <c r="AM68" s="951"/>
      <c r="AN68" s="951"/>
      <c r="AO68" s="951"/>
      <c r="AP68" s="951">
        <v>745</v>
      </c>
      <c r="AQ68" s="951"/>
      <c r="AR68" s="951"/>
      <c r="AS68" s="951"/>
      <c r="AT68" s="951"/>
      <c r="AU68" s="951">
        <v>523</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58" t="s">
        <v>577</v>
      </c>
      <c r="C69" s="959"/>
      <c r="D69" s="959"/>
      <c r="E69" s="959"/>
      <c r="F69" s="959"/>
      <c r="G69" s="959"/>
      <c r="H69" s="959"/>
      <c r="I69" s="959"/>
      <c r="J69" s="959"/>
      <c r="K69" s="959"/>
      <c r="L69" s="959"/>
      <c r="M69" s="959"/>
      <c r="N69" s="959"/>
      <c r="O69" s="959"/>
      <c r="P69" s="960"/>
      <c r="Q69" s="961">
        <v>1031</v>
      </c>
      <c r="R69" s="916"/>
      <c r="S69" s="916"/>
      <c r="T69" s="916"/>
      <c r="U69" s="916"/>
      <c r="V69" s="916">
        <v>1029</v>
      </c>
      <c r="W69" s="916"/>
      <c r="X69" s="916"/>
      <c r="Y69" s="916"/>
      <c r="Z69" s="916"/>
      <c r="AA69" s="916">
        <v>2</v>
      </c>
      <c r="AB69" s="916"/>
      <c r="AC69" s="916"/>
      <c r="AD69" s="916"/>
      <c r="AE69" s="916"/>
      <c r="AF69" s="916">
        <v>2</v>
      </c>
      <c r="AG69" s="916"/>
      <c r="AH69" s="916"/>
      <c r="AI69" s="916"/>
      <c r="AJ69" s="916"/>
      <c r="AK69" s="916">
        <v>452</v>
      </c>
      <c r="AL69" s="916"/>
      <c r="AM69" s="916"/>
      <c r="AN69" s="916"/>
      <c r="AO69" s="916"/>
      <c r="AP69" s="916" t="s">
        <v>589</v>
      </c>
      <c r="AQ69" s="916"/>
      <c r="AR69" s="916"/>
      <c r="AS69" s="916"/>
      <c r="AT69" s="916"/>
      <c r="AU69" s="916" t="s">
        <v>589</v>
      </c>
      <c r="AV69" s="916"/>
      <c r="AW69" s="916"/>
      <c r="AX69" s="916"/>
      <c r="AY69" s="916"/>
      <c r="AZ69" s="962"/>
      <c r="BA69" s="962"/>
      <c r="BB69" s="962"/>
      <c r="BC69" s="962"/>
      <c r="BD69" s="963"/>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58" t="s">
        <v>578</v>
      </c>
      <c r="C70" s="959"/>
      <c r="D70" s="959"/>
      <c r="E70" s="959"/>
      <c r="F70" s="959"/>
      <c r="G70" s="959"/>
      <c r="H70" s="959"/>
      <c r="I70" s="959"/>
      <c r="J70" s="959"/>
      <c r="K70" s="959"/>
      <c r="L70" s="959"/>
      <c r="M70" s="959"/>
      <c r="N70" s="959"/>
      <c r="O70" s="959"/>
      <c r="P70" s="960"/>
      <c r="Q70" s="961">
        <v>529</v>
      </c>
      <c r="R70" s="916"/>
      <c r="S70" s="916"/>
      <c r="T70" s="916"/>
      <c r="U70" s="916"/>
      <c r="V70" s="916">
        <v>507</v>
      </c>
      <c r="W70" s="916"/>
      <c r="X70" s="916"/>
      <c r="Y70" s="916"/>
      <c r="Z70" s="916"/>
      <c r="AA70" s="916">
        <v>22</v>
      </c>
      <c r="AB70" s="916"/>
      <c r="AC70" s="916"/>
      <c r="AD70" s="916"/>
      <c r="AE70" s="916"/>
      <c r="AF70" s="916">
        <v>22</v>
      </c>
      <c r="AG70" s="916"/>
      <c r="AH70" s="916"/>
      <c r="AI70" s="916"/>
      <c r="AJ70" s="916"/>
      <c r="AK70" s="916" t="s">
        <v>589</v>
      </c>
      <c r="AL70" s="916"/>
      <c r="AM70" s="916"/>
      <c r="AN70" s="916"/>
      <c r="AO70" s="916"/>
      <c r="AP70" s="916" t="s">
        <v>589</v>
      </c>
      <c r="AQ70" s="916"/>
      <c r="AR70" s="916"/>
      <c r="AS70" s="916"/>
      <c r="AT70" s="916"/>
      <c r="AU70" s="916" t="s">
        <v>590</v>
      </c>
      <c r="AV70" s="916"/>
      <c r="AW70" s="916"/>
      <c r="AX70" s="916"/>
      <c r="AY70" s="916"/>
      <c r="AZ70" s="962"/>
      <c r="BA70" s="962"/>
      <c r="BB70" s="962"/>
      <c r="BC70" s="962"/>
      <c r="BD70" s="963"/>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58" t="s">
        <v>579</v>
      </c>
      <c r="C71" s="959"/>
      <c r="D71" s="959"/>
      <c r="E71" s="959"/>
      <c r="F71" s="959"/>
      <c r="G71" s="959"/>
      <c r="H71" s="959"/>
      <c r="I71" s="959"/>
      <c r="J71" s="959"/>
      <c r="K71" s="959"/>
      <c r="L71" s="959"/>
      <c r="M71" s="959"/>
      <c r="N71" s="959"/>
      <c r="O71" s="959"/>
      <c r="P71" s="960"/>
      <c r="Q71" s="961">
        <v>109615</v>
      </c>
      <c r="R71" s="916"/>
      <c r="S71" s="916"/>
      <c r="T71" s="916"/>
      <c r="U71" s="916"/>
      <c r="V71" s="916">
        <v>107064</v>
      </c>
      <c r="W71" s="916"/>
      <c r="X71" s="916"/>
      <c r="Y71" s="916"/>
      <c r="Z71" s="916"/>
      <c r="AA71" s="916">
        <v>2551</v>
      </c>
      <c r="AB71" s="916"/>
      <c r="AC71" s="916"/>
      <c r="AD71" s="916"/>
      <c r="AE71" s="916"/>
      <c r="AF71" s="916">
        <v>2551</v>
      </c>
      <c r="AG71" s="916"/>
      <c r="AH71" s="916"/>
      <c r="AI71" s="916"/>
      <c r="AJ71" s="916"/>
      <c r="AK71" s="916">
        <v>861</v>
      </c>
      <c r="AL71" s="916"/>
      <c r="AM71" s="916"/>
      <c r="AN71" s="916"/>
      <c r="AO71" s="916"/>
      <c r="AP71" s="916" t="s">
        <v>589</v>
      </c>
      <c r="AQ71" s="916"/>
      <c r="AR71" s="916"/>
      <c r="AS71" s="916"/>
      <c r="AT71" s="916"/>
      <c r="AU71" s="916" t="s">
        <v>589</v>
      </c>
      <c r="AV71" s="916"/>
      <c r="AW71" s="916"/>
      <c r="AX71" s="916"/>
      <c r="AY71" s="916"/>
      <c r="AZ71" s="962"/>
      <c r="BA71" s="962"/>
      <c r="BB71" s="962"/>
      <c r="BC71" s="962"/>
      <c r="BD71" s="963"/>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58" t="s">
        <v>580</v>
      </c>
      <c r="C72" s="959"/>
      <c r="D72" s="959"/>
      <c r="E72" s="959"/>
      <c r="F72" s="959"/>
      <c r="G72" s="959"/>
      <c r="H72" s="959"/>
      <c r="I72" s="959"/>
      <c r="J72" s="959"/>
      <c r="K72" s="959"/>
      <c r="L72" s="959"/>
      <c r="M72" s="959"/>
      <c r="N72" s="959"/>
      <c r="O72" s="959"/>
      <c r="P72" s="960"/>
      <c r="Q72" s="961">
        <v>4311</v>
      </c>
      <c r="R72" s="916"/>
      <c r="S72" s="916"/>
      <c r="T72" s="916"/>
      <c r="U72" s="916"/>
      <c r="V72" s="916">
        <v>3658</v>
      </c>
      <c r="W72" s="916"/>
      <c r="X72" s="916"/>
      <c r="Y72" s="916"/>
      <c r="Z72" s="916"/>
      <c r="AA72" s="916">
        <v>653</v>
      </c>
      <c r="AB72" s="916"/>
      <c r="AC72" s="916"/>
      <c r="AD72" s="916"/>
      <c r="AE72" s="916"/>
      <c r="AF72" s="916">
        <v>653</v>
      </c>
      <c r="AG72" s="916"/>
      <c r="AH72" s="916"/>
      <c r="AI72" s="916"/>
      <c r="AJ72" s="916"/>
      <c r="AK72" s="916" t="s">
        <v>589</v>
      </c>
      <c r="AL72" s="916"/>
      <c r="AM72" s="916"/>
      <c r="AN72" s="916"/>
      <c r="AO72" s="916"/>
      <c r="AP72" s="916" t="s">
        <v>589</v>
      </c>
      <c r="AQ72" s="916"/>
      <c r="AR72" s="916"/>
      <c r="AS72" s="916"/>
      <c r="AT72" s="916"/>
      <c r="AU72" s="916" t="s">
        <v>589</v>
      </c>
      <c r="AV72" s="916"/>
      <c r="AW72" s="916"/>
      <c r="AX72" s="916"/>
      <c r="AY72" s="916"/>
      <c r="AZ72" s="962"/>
      <c r="BA72" s="962"/>
      <c r="BB72" s="962"/>
      <c r="BC72" s="962"/>
      <c r="BD72" s="963"/>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58" t="s">
        <v>581</v>
      </c>
      <c r="C73" s="959"/>
      <c r="D73" s="959"/>
      <c r="E73" s="959"/>
      <c r="F73" s="959"/>
      <c r="G73" s="959"/>
      <c r="H73" s="959"/>
      <c r="I73" s="959"/>
      <c r="J73" s="959"/>
      <c r="K73" s="959"/>
      <c r="L73" s="959"/>
      <c r="M73" s="959"/>
      <c r="N73" s="959"/>
      <c r="O73" s="959"/>
      <c r="P73" s="960"/>
      <c r="Q73" s="961">
        <v>91</v>
      </c>
      <c r="R73" s="916"/>
      <c r="S73" s="916"/>
      <c r="T73" s="916"/>
      <c r="U73" s="916"/>
      <c r="V73" s="916">
        <v>88</v>
      </c>
      <c r="W73" s="916"/>
      <c r="X73" s="916"/>
      <c r="Y73" s="916"/>
      <c r="Z73" s="916"/>
      <c r="AA73" s="916">
        <v>3</v>
      </c>
      <c r="AB73" s="916"/>
      <c r="AC73" s="916"/>
      <c r="AD73" s="916"/>
      <c r="AE73" s="916"/>
      <c r="AF73" s="916">
        <v>3</v>
      </c>
      <c r="AG73" s="916"/>
      <c r="AH73" s="916"/>
      <c r="AI73" s="916"/>
      <c r="AJ73" s="916"/>
      <c r="AK73" s="916" t="s">
        <v>589</v>
      </c>
      <c r="AL73" s="916"/>
      <c r="AM73" s="916"/>
      <c r="AN73" s="916"/>
      <c r="AO73" s="916"/>
      <c r="AP73" s="916" t="s">
        <v>589</v>
      </c>
      <c r="AQ73" s="916"/>
      <c r="AR73" s="916"/>
      <c r="AS73" s="916"/>
      <c r="AT73" s="916"/>
      <c r="AU73" s="916" t="s">
        <v>589</v>
      </c>
      <c r="AV73" s="916"/>
      <c r="AW73" s="916"/>
      <c r="AX73" s="916"/>
      <c r="AY73" s="916"/>
      <c r="AZ73" s="962"/>
      <c r="BA73" s="962"/>
      <c r="BB73" s="962"/>
      <c r="BC73" s="962"/>
      <c r="BD73" s="963"/>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58" t="s">
        <v>582</v>
      </c>
      <c r="C74" s="959"/>
      <c r="D74" s="959"/>
      <c r="E74" s="959"/>
      <c r="F74" s="959"/>
      <c r="G74" s="959"/>
      <c r="H74" s="959"/>
      <c r="I74" s="959"/>
      <c r="J74" s="959"/>
      <c r="K74" s="959"/>
      <c r="L74" s="959"/>
      <c r="M74" s="959"/>
      <c r="N74" s="959"/>
      <c r="O74" s="959"/>
      <c r="P74" s="960"/>
      <c r="Q74" s="961">
        <v>161</v>
      </c>
      <c r="R74" s="916"/>
      <c r="S74" s="916"/>
      <c r="T74" s="916"/>
      <c r="U74" s="916"/>
      <c r="V74" s="916">
        <v>149</v>
      </c>
      <c r="W74" s="916"/>
      <c r="X74" s="916"/>
      <c r="Y74" s="916"/>
      <c r="Z74" s="916"/>
      <c r="AA74" s="916">
        <v>12</v>
      </c>
      <c r="AB74" s="916"/>
      <c r="AC74" s="916"/>
      <c r="AD74" s="916"/>
      <c r="AE74" s="916"/>
      <c r="AF74" s="916">
        <v>12</v>
      </c>
      <c r="AG74" s="916"/>
      <c r="AH74" s="916"/>
      <c r="AI74" s="916"/>
      <c r="AJ74" s="916"/>
      <c r="AK74" s="916">
        <v>38</v>
      </c>
      <c r="AL74" s="916"/>
      <c r="AM74" s="916"/>
      <c r="AN74" s="916"/>
      <c r="AO74" s="916"/>
      <c r="AP74" s="916" t="s">
        <v>589</v>
      </c>
      <c r="AQ74" s="916"/>
      <c r="AR74" s="916"/>
      <c r="AS74" s="916"/>
      <c r="AT74" s="916"/>
      <c r="AU74" s="916" t="s">
        <v>589</v>
      </c>
      <c r="AV74" s="916"/>
      <c r="AW74" s="916"/>
      <c r="AX74" s="916"/>
      <c r="AY74" s="916"/>
      <c r="AZ74" s="962"/>
      <c r="BA74" s="962"/>
      <c r="BB74" s="962"/>
      <c r="BC74" s="962"/>
      <c r="BD74" s="963"/>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58"/>
      <c r="C75" s="959"/>
      <c r="D75" s="959"/>
      <c r="E75" s="959"/>
      <c r="F75" s="959"/>
      <c r="G75" s="959"/>
      <c r="H75" s="959"/>
      <c r="I75" s="959"/>
      <c r="J75" s="959"/>
      <c r="K75" s="959"/>
      <c r="L75" s="959"/>
      <c r="M75" s="959"/>
      <c r="N75" s="959"/>
      <c r="O75" s="959"/>
      <c r="P75" s="960"/>
      <c r="Q75" s="964"/>
      <c r="R75" s="965"/>
      <c r="S75" s="965"/>
      <c r="T75" s="965"/>
      <c r="U75" s="915"/>
      <c r="V75" s="966"/>
      <c r="W75" s="965"/>
      <c r="X75" s="965"/>
      <c r="Y75" s="965"/>
      <c r="Z75" s="915"/>
      <c r="AA75" s="966"/>
      <c r="AB75" s="965"/>
      <c r="AC75" s="965"/>
      <c r="AD75" s="965"/>
      <c r="AE75" s="915"/>
      <c r="AF75" s="966"/>
      <c r="AG75" s="965"/>
      <c r="AH75" s="965"/>
      <c r="AI75" s="965"/>
      <c r="AJ75" s="915"/>
      <c r="AK75" s="966"/>
      <c r="AL75" s="965"/>
      <c r="AM75" s="965"/>
      <c r="AN75" s="965"/>
      <c r="AO75" s="915"/>
      <c r="AP75" s="966"/>
      <c r="AQ75" s="965"/>
      <c r="AR75" s="965"/>
      <c r="AS75" s="965"/>
      <c r="AT75" s="915"/>
      <c r="AU75" s="966"/>
      <c r="AV75" s="965"/>
      <c r="AW75" s="965"/>
      <c r="AX75" s="965"/>
      <c r="AY75" s="915"/>
      <c r="AZ75" s="962"/>
      <c r="BA75" s="962"/>
      <c r="BB75" s="962"/>
      <c r="BC75" s="962"/>
      <c r="BD75" s="963"/>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58"/>
      <c r="C76" s="959"/>
      <c r="D76" s="959"/>
      <c r="E76" s="959"/>
      <c r="F76" s="959"/>
      <c r="G76" s="959"/>
      <c r="H76" s="959"/>
      <c r="I76" s="959"/>
      <c r="J76" s="959"/>
      <c r="K76" s="959"/>
      <c r="L76" s="959"/>
      <c r="M76" s="959"/>
      <c r="N76" s="959"/>
      <c r="O76" s="959"/>
      <c r="P76" s="960"/>
      <c r="Q76" s="964"/>
      <c r="R76" s="965"/>
      <c r="S76" s="965"/>
      <c r="T76" s="965"/>
      <c r="U76" s="915"/>
      <c r="V76" s="966"/>
      <c r="W76" s="965"/>
      <c r="X76" s="965"/>
      <c r="Y76" s="965"/>
      <c r="Z76" s="915"/>
      <c r="AA76" s="966"/>
      <c r="AB76" s="965"/>
      <c r="AC76" s="965"/>
      <c r="AD76" s="965"/>
      <c r="AE76" s="915"/>
      <c r="AF76" s="966"/>
      <c r="AG76" s="965"/>
      <c r="AH76" s="965"/>
      <c r="AI76" s="965"/>
      <c r="AJ76" s="915"/>
      <c r="AK76" s="966"/>
      <c r="AL76" s="965"/>
      <c r="AM76" s="965"/>
      <c r="AN76" s="965"/>
      <c r="AO76" s="915"/>
      <c r="AP76" s="966"/>
      <c r="AQ76" s="965"/>
      <c r="AR76" s="965"/>
      <c r="AS76" s="965"/>
      <c r="AT76" s="915"/>
      <c r="AU76" s="966"/>
      <c r="AV76" s="965"/>
      <c r="AW76" s="965"/>
      <c r="AX76" s="965"/>
      <c r="AY76" s="915"/>
      <c r="AZ76" s="962"/>
      <c r="BA76" s="962"/>
      <c r="BB76" s="962"/>
      <c r="BC76" s="962"/>
      <c r="BD76" s="963"/>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58"/>
      <c r="C77" s="959"/>
      <c r="D77" s="959"/>
      <c r="E77" s="959"/>
      <c r="F77" s="959"/>
      <c r="G77" s="959"/>
      <c r="H77" s="959"/>
      <c r="I77" s="959"/>
      <c r="J77" s="959"/>
      <c r="K77" s="959"/>
      <c r="L77" s="959"/>
      <c r="M77" s="959"/>
      <c r="N77" s="959"/>
      <c r="O77" s="959"/>
      <c r="P77" s="960"/>
      <c r="Q77" s="964"/>
      <c r="R77" s="965"/>
      <c r="S77" s="965"/>
      <c r="T77" s="965"/>
      <c r="U77" s="915"/>
      <c r="V77" s="966"/>
      <c r="W77" s="965"/>
      <c r="X77" s="965"/>
      <c r="Y77" s="965"/>
      <c r="Z77" s="915"/>
      <c r="AA77" s="966"/>
      <c r="AB77" s="965"/>
      <c r="AC77" s="965"/>
      <c r="AD77" s="965"/>
      <c r="AE77" s="915"/>
      <c r="AF77" s="966"/>
      <c r="AG77" s="965"/>
      <c r="AH77" s="965"/>
      <c r="AI77" s="965"/>
      <c r="AJ77" s="915"/>
      <c r="AK77" s="966"/>
      <c r="AL77" s="965"/>
      <c r="AM77" s="965"/>
      <c r="AN77" s="965"/>
      <c r="AO77" s="915"/>
      <c r="AP77" s="966"/>
      <c r="AQ77" s="965"/>
      <c r="AR77" s="965"/>
      <c r="AS77" s="965"/>
      <c r="AT77" s="915"/>
      <c r="AU77" s="966"/>
      <c r="AV77" s="965"/>
      <c r="AW77" s="965"/>
      <c r="AX77" s="965"/>
      <c r="AY77" s="915"/>
      <c r="AZ77" s="962"/>
      <c r="BA77" s="962"/>
      <c r="BB77" s="962"/>
      <c r="BC77" s="962"/>
      <c r="BD77" s="963"/>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58"/>
      <c r="C78" s="959"/>
      <c r="D78" s="959"/>
      <c r="E78" s="959"/>
      <c r="F78" s="959"/>
      <c r="G78" s="959"/>
      <c r="H78" s="959"/>
      <c r="I78" s="959"/>
      <c r="J78" s="959"/>
      <c r="K78" s="959"/>
      <c r="L78" s="959"/>
      <c r="M78" s="959"/>
      <c r="N78" s="959"/>
      <c r="O78" s="959"/>
      <c r="P78" s="960"/>
      <c r="Q78" s="961"/>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2"/>
      <c r="BA78" s="962"/>
      <c r="BB78" s="962"/>
      <c r="BC78" s="962"/>
      <c r="BD78" s="963"/>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58"/>
      <c r="C79" s="959"/>
      <c r="D79" s="959"/>
      <c r="E79" s="959"/>
      <c r="F79" s="959"/>
      <c r="G79" s="959"/>
      <c r="H79" s="959"/>
      <c r="I79" s="959"/>
      <c r="J79" s="959"/>
      <c r="K79" s="959"/>
      <c r="L79" s="959"/>
      <c r="M79" s="959"/>
      <c r="N79" s="959"/>
      <c r="O79" s="959"/>
      <c r="P79" s="960"/>
      <c r="Q79" s="961"/>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2"/>
      <c r="BA79" s="962"/>
      <c r="BB79" s="962"/>
      <c r="BC79" s="962"/>
      <c r="BD79" s="963"/>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58"/>
      <c r="C80" s="959"/>
      <c r="D80" s="959"/>
      <c r="E80" s="959"/>
      <c r="F80" s="959"/>
      <c r="G80" s="959"/>
      <c r="H80" s="959"/>
      <c r="I80" s="959"/>
      <c r="J80" s="959"/>
      <c r="K80" s="959"/>
      <c r="L80" s="959"/>
      <c r="M80" s="959"/>
      <c r="N80" s="959"/>
      <c r="O80" s="959"/>
      <c r="P80" s="960"/>
      <c r="Q80" s="961"/>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2"/>
      <c r="BA80" s="962"/>
      <c r="BB80" s="962"/>
      <c r="BC80" s="962"/>
      <c r="BD80" s="963"/>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2"/>
      <c r="BA81" s="962"/>
      <c r="BB81" s="962"/>
      <c r="BC81" s="962"/>
      <c r="BD81" s="963"/>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2"/>
      <c r="BA82" s="962"/>
      <c r="BB82" s="962"/>
      <c r="BC82" s="962"/>
      <c r="BD82" s="963"/>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2"/>
      <c r="BA83" s="962"/>
      <c r="BB83" s="962"/>
      <c r="BC83" s="962"/>
      <c r="BD83" s="963"/>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390</v>
      </c>
      <c r="B88" s="874" t="s">
        <v>420</v>
      </c>
      <c r="C88" s="875"/>
      <c r="D88" s="875"/>
      <c r="E88" s="875"/>
      <c r="F88" s="875"/>
      <c r="G88" s="875"/>
      <c r="H88" s="875"/>
      <c r="I88" s="875"/>
      <c r="J88" s="875"/>
      <c r="K88" s="875"/>
      <c r="L88" s="875"/>
      <c r="M88" s="875"/>
      <c r="N88" s="875"/>
      <c r="O88" s="875"/>
      <c r="P88" s="876"/>
      <c r="Q88" s="923"/>
      <c r="R88" s="924"/>
      <c r="S88" s="924"/>
      <c r="T88" s="924"/>
      <c r="U88" s="924"/>
      <c r="V88" s="924"/>
      <c r="W88" s="924"/>
      <c r="X88" s="924"/>
      <c r="Y88" s="924"/>
      <c r="Z88" s="924"/>
      <c r="AA88" s="924"/>
      <c r="AB88" s="924"/>
      <c r="AC88" s="924"/>
      <c r="AD88" s="924"/>
      <c r="AE88" s="924"/>
      <c r="AF88" s="927">
        <f>SUM(AF68:AJ74)</f>
        <v>3256</v>
      </c>
      <c r="AG88" s="927"/>
      <c r="AH88" s="927"/>
      <c r="AI88" s="927"/>
      <c r="AJ88" s="927"/>
      <c r="AK88" s="924"/>
      <c r="AL88" s="924"/>
      <c r="AM88" s="924"/>
      <c r="AN88" s="924"/>
      <c r="AO88" s="924"/>
      <c r="AP88" s="927">
        <f>SUM(AP68:AT74)</f>
        <v>745</v>
      </c>
      <c r="AQ88" s="927"/>
      <c r="AR88" s="927"/>
      <c r="AS88" s="927"/>
      <c r="AT88" s="927"/>
      <c r="AU88" s="927">
        <f>SUM(AU68:AY74)</f>
        <v>523</v>
      </c>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421</v>
      </c>
      <c r="BS102" s="875"/>
      <c r="BT102" s="875"/>
      <c r="BU102" s="875"/>
      <c r="BV102" s="875"/>
      <c r="BW102" s="875"/>
      <c r="BX102" s="875"/>
      <c r="BY102" s="875"/>
      <c r="BZ102" s="875"/>
      <c r="CA102" s="875"/>
      <c r="CB102" s="875"/>
      <c r="CC102" s="875"/>
      <c r="CD102" s="875"/>
      <c r="CE102" s="875"/>
      <c r="CF102" s="875"/>
      <c r="CG102" s="876"/>
      <c r="CH102" s="974"/>
      <c r="CI102" s="975"/>
      <c r="CJ102" s="975"/>
      <c r="CK102" s="975"/>
      <c r="CL102" s="976"/>
      <c r="CM102" s="974"/>
      <c r="CN102" s="975"/>
      <c r="CO102" s="975"/>
      <c r="CP102" s="975"/>
      <c r="CQ102" s="976"/>
      <c r="CR102" s="977">
        <f>SUM(CR7:CV9)</f>
        <v>1288</v>
      </c>
      <c r="CS102" s="935"/>
      <c r="CT102" s="935"/>
      <c r="CU102" s="935"/>
      <c r="CV102" s="978"/>
      <c r="CW102" s="977">
        <f t="shared" ref="CW102" si="2">SUM(CW7:DA9)</f>
        <v>468</v>
      </c>
      <c r="CX102" s="935"/>
      <c r="CY102" s="935"/>
      <c r="CZ102" s="935"/>
      <c r="DA102" s="978"/>
      <c r="DB102" s="977"/>
      <c r="DC102" s="935"/>
      <c r="DD102" s="935"/>
      <c r="DE102" s="935"/>
      <c r="DF102" s="978"/>
      <c r="DG102" s="977"/>
      <c r="DH102" s="935"/>
      <c r="DI102" s="935"/>
      <c r="DJ102" s="935"/>
      <c r="DK102" s="978"/>
      <c r="DL102" s="977"/>
      <c r="DM102" s="935"/>
      <c r="DN102" s="935"/>
      <c r="DO102" s="935"/>
      <c r="DP102" s="978"/>
      <c r="DQ102" s="977"/>
      <c r="DR102" s="935"/>
      <c r="DS102" s="935"/>
      <c r="DT102" s="935"/>
      <c r="DU102" s="978"/>
      <c r="DV102" s="977"/>
      <c r="DW102" s="935"/>
      <c r="DX102" s="935"/>
      <c r="DY102" s="935"/>
      <c r="DZ102" s="97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1" t="s">
        <v>422</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2" t="s">
        <v>423</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3" t="s">
        <v>426</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427</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7" customFormat="1" ht="26.25" customHeight="1" x14ac:dyDescent="0.15">
      <c r="A109" s="999" t="s">
        <v>428</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429</v>
      </c>
      <c r="AB109" s="980"/>
      <c r="AC109" s="980"/>
      <c r="AD109" s="980"/>
      <c r="AE109" s="981"/>
      <c r="AF109" s="979" t="s">
        <v>308</v>
      </c>
      <c r="AG109" s="980"/>
      <c r="AH109" s="980"/>
      <c r="AI109" s="980"/>
      <c r="AJ109" s="981"/>
      <c r="AK109" s="979" t="s">
        <v>307</v>
      </c>
      <c r="AL109" s="980"/>
      <c r="AM109" s="980"/>
      <c r="AN109" s="980"/>
      <c r="AO109" s="981"/>
      <c r="AP109" s="979" t="s">
        <v>430</v>
      </c>
      <c r="AQ109" s="980"/>
      <c r="AR109" s="980"/>
      <c r="AS109" s="980"/>
      <c r="AT109" s="982"/>
      <c r="AU109" s="999" t="s">
        <v>428</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429</v>
      </c>
      <c r="BR109" s="980"/>
      <c r="BS109" s="980"/>
      <c r="BT109" s="980"/>
      <c r="BU109" s="981"/>
      <c r="BV109" s="979" t="s">
        <v>308</v>
      </c>
      <c r="BW109" s="980"/>
      <c r="BX109" s="980"/>
      <c r="BY109" s="980"/>
      <c r="BZ109" s="981"/>
      <c r="CA109" s="979" t="s">
        <v>307</v>
      </c>
      <c r="CB109" s="980"/>
      <c r="CC109" s="980"/>
      <c r="CD109" s="980"/>
      <c r="CE109" s="981"/>
      <c r="CF109" s="1000" t="s">
        <v>430</v>
      </c>
      <c r="CG109" s="1000"/>
      <c r="CH109" s="1000"/>
      <c r="CI109" s="1000"/>
      <c r="CJ109" s="1000"/>
      <c r="CK109" s="979" t="s">
        <v>431</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429</v>
      </c>
      <c r="DH109" s="980"/>
      <c r="DI109" s="980"/>
      <c r="DJ109" s="980"/>
      <c r="DK109" s="981"/>
      <c r="DL109" s="979" t="s">
        <v>308</v>
      </c>
      <c r="DM109" s="980"/>
      <c r="DN109" s="980"/>
      <c r="DO109" s="980"/>
      <c r="DP109" s="981"/>
      <c r="DQ109" s="979" t="s">
        <v>307</v>
      </c>
      <c r="DR109" s="980"/>
      <c r="DS109" s="980"/>
      <c r="DT109" s="980"/>
      <c r="DU109" s="981"/>
      <c r="DV109" s="979" t="s">
        <v>430</v>
      </c>
      <c r="DW109" s="980"/>
      <c r="DX109" s="980"/>
      <c r="DY109" s="980"/>
      <c r="DZ109" s="982"/>
    </row>
    <row r="110" spans="1:131" s="247" customFormat="1" ht="26.25" customHeight="1" x14ac:dyDescent="0.15">
      <c r="A110" s="983" t="s">
        <v>432</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1909232</v>
      </c>
      <c r="AB110" s="987"/>
      <c r="AC110" s="987"/>
      <c r="AD110" s="987"/>
      <c r="AE110" s="988"/>
      <c r="AF110" s="989">
        <v>1983417</v>
      </c>
      <c r="AG110" s="987"/>
      <c r="AH110" s="987"/>
      <c r="AI110" s="987"/>
      <c r="AJ110" s="988"/>
      <c r="AK110" s="989">
        <v>1951349</v>
      </c>
      <c r="AL110" s="987"/>
      <c r="AM110" s="987"/>
      <c r="AN110" s="987"/>
      <c r="AO110" s="988"/>
      <c r="AP110" s="990">
        <v>13.6</v>
      </c>
      <c r="AQ110" s="991"/>
      <c r="AR110" s="991"/>
      <c r="AS110" s="991"/>
      <c r="AT110" s="992"/>
      <c r="AU110" s="993" t="s">
        <v>73</v>
      </c>
      <c r="AV110" s="994"/>
      <c r="AW110" s="994"/>
      <c r="AX110" s="994"/>
      <c r="AY110" s="994"/>
      <c r="AZ110" s="1032" t="s">
        <v>433</v>
      </c>
      <c r="BA110" s="984"/>
      <c r="BB110" s="984"/>
      <c r="BC110" s="984"/>
      <c r="BD110" s="984"/>
      <c r="BE110" s="984"/>
      <c r="BF110" s="984"/>
      <c r="BG110" s="984"/>
      <c r="BH110" s="984"/>
      <c r="BI110" s="984"/>
      <c r="BJ110" s="984"/>
      <c r="BK110" s="984"/>
      <c r="BL110" s="984"/>
      <c r="BM110" s="984"/>
      <c r="BN110" s="984"/>
      <c r="BO110" s="984"/>
      <c r="BP110" s="985"/>
      <c r="BQ110" s="1018">
        <v>20260991</v>
      </c>
      <c r="BR110" s="1019"/>
      <c r="BS110" s="1019"/>
      <c r="BT110" s="1019"/>
      <c r="BU110" s="1019"/>
      <c r="BV110" s="1019">
        <v>20952380</v>
      </c>
      <c r="BW110" s="1019"/>
      <c r="BX110" s="1019"/>
      <c r="BY110" s="1019"/>
      <c r="BZ110" s="1019"/>
      <c r="CA110" s="1019">
        <v>22131650</v>
      </c>
      <c r="CB110" s="1019"/>
      <c r="CC110" s="1019"/>
      <c r="CD110" s="1019"/>
      <c r="CE110" s="1019"/>
      <c r="CF110" s="1033">
        <v>154.6</v>
      </c>
      <c r="CG110" s="1034"/>
      <c r="CH110" s="1034"/>
      <c r="CI110" s="1034"/>
      <c r="CJ110" s="1034"/>
      <c r="CK110" s="1035" t="s">
        <v>434</v>
      </c>
      <c r="CL110" s="1036"/>
      <c r="CM110" s="1015" t="s">
        <v>435</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129</v>
      </c>
      <c r="DH110" s="1019"/>
      <c r="DI110" s="1019"/>
      <c r="DJ110" s="1019"/>
      <c r="DK110" s="1019"/>
      <c r="DL110" s="1019" t="s">
        <v>436</v>
      </c>
      <c r="DM110" s="1019"/>
      <c r="DN110" s="1019"/>
      <c r="DO110" s="1019"/>
      <c r="DP110" s="1019"/>
      <c r="DQ110" s="1019" t="s">
        <v>436</v>
      </c>
      <c r="DR110" s="1019"/>
      <c r="DS110" s="1019"/>
      <c r="DT110" s="1019"/>
      <c r="DU110" s="1019"/>
      <c r="DV110" s="1020" t="s">
        <v>436</v>
      </c>
      <c r="DW110" s="1020"/>
      <c r="DX110" s="1020"/>
      <c r="DY110" s="1020"/>
      <c r="DZ110" s="1021"/>
    </row>
    <row r="111" spans="1:131" s="247" customFormat="1" ht="26.25" customHeight="1" x14ac:dyDescent="0.15">
      <c r="A111" s="1022" t="s">
        <v>437</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129</v>
      </c>
      <c r="AB111" s="1026"/>
      <c r="AC111" s="1026"/>
      <c r="AD111" s="1026"/>
      <c r="AE111" s="1027"/>
      <c r="AF111" s="1028" t="s">
        <v>129</v>
      </c>
      <c r="AG111" s="1026"/>
      <c r="AH111" s="1026"/>
      <c r="AI111" s="1026"/>
      <c r="AJ111" s="1027"/>
      <c r="AK111" s="1028" t="s">
        <v>129</v>
      </c>
      <c r="AL111" s="1026"/>
      <c r="AM111" s="1026"/>
      <c r="AN111" s="1026"/>
      <c r="AO111" s="1027"/>
      <c r="AP111" s="1029" t="s">
        <v>129</v>
      </c>
      <c r="AQ111" s="1030"/>
      <c r="AR111" s="1030"/>
      <c r="AS111" s="1030"/>
      <c r="AT111" s="1031"/>
      <c r="AU111" s="995"/>
      <c r="AV111" s="996"/>
      <c r="AW111" s="996"/>
      <c r="AX111" s="996"/>
      <c r="AY111" s="996"/>
      <c r="AZ111" s="1041" t="s">
        <v>438</v>
      </c>
      <c r="BA111" s="1042"/>
      <c r="BB111" s="1042"/>
      <c r="BC111" s="1042"/>
      <c r="BD111" s="1042"/>
      <c r="BE111" s="1042"/>
      <c r="BF111" s="1042"/>
      <c r="BG111" s="1042"/>
      <c r="BH111" s="1042"/>
      <c r="BI111" s="1042"/>
      <c r="BJ111" s="1042"/>
      <c r="BK111" s="1042"/>
      <c r="BL111" s="1042"/>
      <c r="BM111" s="1042"/>
      <c r="BN111" s="1042"/>
      <c r="BO111" s="1042"/>
      <c r="BP111" s="1043"/>
      <c r="BQ111" s="1011" t="s">
        <v>436</v>
      </c>
      <c r="BR111" s="1012"/>
      <c r="BS111" s="1012"/>
      <c r="BT111" s="1012"/>
      <c r="BU111" s="1012"/>
      <c r="BV111" s="1012" t="s">
        <v>436</v>
      </c>
      <c r="BW111" s="1012"/>
      <c r="BX111" s="1012"/>
      <c r="BY111" s="1012"/>
      <c r="BZ111" s="1012"/>
      <c r="CA111" s="1012" t="s">
        <v>436</v>
      </c>
      <c r="CB111" s="1012"/>
      <c r="CC111" s="1012"/>
      <c r="CD111" s="1012"/>
      <c r="CE111" s="1012"/>
      <c r="CF111" s="1006" t="s">
        <v>436</v>
      </c>
      <c r="CG111" s="1007"/>
      <c r="CH111" s="1007"/>
      <c r="CI111" s="1007"/>
      <c r="CJ111" s="1007"/>
      <c r="CK111" s="1037"/>
      <c r="CL111" s="1038"/>
      <c r="CM111" s="1008" t="s">
        <v>439</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436</v>
      </c>
      <c r="DH111" s="1012"/>
      <c r="DI111" s="1012"/>
      <c r="DJ111" s="1012"/>
      <c r="DK111" s="1012"/>
      <c r="DL111" s="1012" t="s">
        <v>436</v>
      </c>
      <c r="DM111" s="1012"/>
      <c r="DN111" s="1012"/>
      <c r="DO111" s="1012"/>
      <c r="DP111" s="1012"/>
      <c r="DQ111" s="1012" t="s">
        <v>436</v>
      </c>
      <c r="DR111" s="1012"/>
      <c r="DS111" s="1012"/>
      <c r="DT111" s="1012"/>
      <c r="DU111" s="1012"/>
      <c r="DV111" s="1013" t="s">
        <v>436</v>
      </c>
      <c r="DW111" s="1013"/>
      <c r="DX111" s="1013"/>
      <c r="DY111" s="1013"/>
      <c r="DZ111" s="1014"/>
    </row>
    <row r="112" spans="1:131" s="247" customFormat="1" ht="26.25" customHeight="1" x14ac:dyDescent="0.15">
      <c r="A112" s="1044" t="s">
        <v>440</v>
      </c>
      <c r="B112" s="1045"/>
      <c r="C112" s="1042" t="s">
        <v>441</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129</v>
      </c>
      <c r="AB112" s="1051"/>
      <c r="AC112" s="1051"/>
      <c r="AD112" s="1051"/>
      <c r="AE112" s="1052"/>
      <c r="AF112" s="1053" t="s">
        <v>129</v>
      </c>
      <c r="AG112" s="1051"/>
      <c r="AH112" s="1051"/>
      <c r="AI112" s="1051"/>
      <c r="AJ112" s="1052"/>
      <c r="AK112" s="1053" t="s">
        <v>129</v>
      </c>
      <c r="AL112" s="1051"/>
      <c r="AM112" s="1051"/>
      <c r="AN112" s="1051"/>
      <c r="AO112" s="1052"/>
      <c r="AP112" s="1054" t="s">
        <v>129</v>
      </c>
      <c r="AQ112" s="1055"/>
      <c r="AR112" s="1055"/>
      <c r="AS112" s="1055"/>
      <c r="AT112" s="1056"/>
      <c r="AU112" s="995"/>
      <c r="AV112" s="996"/>
      <c r="AW112" s="996"/>
      <c r="AX112" s="996"/>
      <c r="AY112" s="996"/>
      <c r="AZ112" s="1041" t="s">
        <v>442</v>
      </c>
      <c r="BA112" s="1042"/>
      <c r="BB112" s="1042"/>
      <c r="BC112" s="1042"/>
      <c r="BD112" s="1042"/>
      <c r="BE112" s="1042"/>
      <c r="BF112" s="1042"/>
      <c r="BG112" s="1042"/>
      <c r="BH112" s="1042"/>
      <c r="BI112" s="1042"/>
      <c r="BJ112" s="1042"/>
      <c r="BK112" s="1042"/>
      <c r="BL112" s="1042"/>
      <c r="BM112" s="1042"/>
      <c r="BN112" s="1042"/>
      <c r="BO112" s="1042"/>
      <c r="BP112" s="1043"/>
      <c r="BQ112" s="1011">
        <v>12272129</v>
      </c>
      <c r="BR112" s="1012"/>
      <c r="BS112" s="1012"/>
      <c r="BT112" s="1012"/>
      <c r="BU112" s="1012"/>
      <c r="BV112" s="1012">
        <v>11024562</v>
      </c>
      <c r="BW112" s="1012"/>
      <c r="BX112" s="1012"/>
      <c r="BY112" s="1012"/>
      <c r="BZ112" s="1012"/>
      <c r="CA112" s="1012">
        <v>10435408</v>
      </c>
      <c r="CB112" s="1012"/>
      <c r="CC112" s="1012"/>
      <c r="CD112" s="1012"/>
      <c r="CE112" s="1012"/>
      <c r="CF112" s="1006">
        <v>72.900000000000006</v>
      </c>
      <c r="CG112" s="1007"/>
      <c r="CH112" s="1007"/>
      <c r="CI112" s="1007"/>
      <c r="CJ112" s="1007"/>
      <c r="CK112" s="1037"/>
      <c r="CL112" s="1038"/>
      <c r="CM112" s="1008" t="s">
        <v>443</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129</v>
      </c>
      <c r="DH112" s="1012"/>
      <c r="DI112" s="1012"/>
      <c r="DJ112" s="1012"/>
      <c r="DK112" s="1012"/>
      <c r="DL112" s="1012" t="s">
        <v>129</v>
      </c>
      <c r="DM112" s="1012"/>
      <c r="DN112" s="1012"/>
      <c r="DO112" s="1012"/>
      <c r="DP112" s="1012"/>
      <c r="DQ112" s="1012" t="s">
        <v>129</v>
      </c>
      <c r="DR112" s="1012"/>
      <c r="DS112" s="1012"/>
      <c r="DT112" s="1012"/>
      <c r="DU112" s="1012"/>
      <c r="DV112" s="1013" t="s">
        <v>129</v>
      </c>
      <c r="DW112" s="1013"/>
      <c r="DX112" s="1013"/>
      <c r="DY112" s="1013"/>
      <c r="DZ112" s="1014"/>
    </row>
    <row r="113" spans="1:130" s="247" customFormat="1" ht="26.25" customHeight="1" x14ac:dyDescent="0.15">
      <c r="A113" s="1046"/>
      <c r="B113" s="1047"/>
      <c r="C113" s="1042" t="s">
        <v>444</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1154458</v>
      </c>
      <c r="AB113" s="1026"/>
      <c r="AC113" s="1026"/>
      <c r="AD113" s="1026"/>
      <c r="AE113" s="1027"/>
      <c r="AF113" s="1028">
        <v>1129773</v>
      </c>
      <c r="AG113" s="1026"/>
      <c r="AH113" s="1026"/>
      <c r="AI113" s="1026"/>
      <c r="AJ113" s="1027"/>
      <c r="AK113" s="1028">
        <v>1113208</v>
      </c>
      <c r="AL113" s="1026"/>
      <c r="AM113" s="1026"/>
      <c r="AN113" s="1026"/>
      <c r="AO113" s="1027"/>
      <c r="AP113" s="1029">
        <v>7.8</v>
      </c>
      <c r="AQ113" s="1030"/>
      <c r="AR113" s="1030"/>
      <c r="AS113" s="1030"/>
      <c r="AT113" s="1031"/>
      <c r="AU113" s="995"/>
      <c r="AV113" s="996"/>
      <c r="AW113" s="996"/>
      <c r="AX113" s="996"/>
      <c r="AY113" s="996"/>
      <c r="AZ113" s="1041" t="s">
        <v>445</v>
      </c>
      <c r="BA113" s="1042"/>
      <c r="BB113" s="1042"/>
      <c r="BC113" s="1042"/>
      <c r="BD113" s="1042"/>
      <c r="BE113" s="1042"/>
      <c r="BF113" s="1042"/>
      <c r="BG113" s="1042"/>
      <c r="BH113" s="1042"/>
      <c r="BI113" s="1042"/>
      <c r="BJ113" s="1042"/>
      <c r="BK113" s="1042"/>
      <c r="BL113" s="1042"/>
      <c r="BM113" s="1042"/>
      <c r="BN113" s="1042"/>
      <c r="BO113" s="1042"/>
      <c r="BP113" s="1043"/>
      <c r="BQ113" s="1011">
        <v>610496</v>
      </c>
      <c r="BR113" s="1012"/>
      <c r="BS113" s="1012"/>
      <c r="BT113" s="1012"/>
      <c r="BU113" s="1012"/>
      <c r="BV113" s="1012">
        <v>572348</v>
      </c>
      <c r="BW113" s="1012"/>
      <c r="BX113" s="1012"/>
      <c r="BY113" s="1012"/>
      <c r="BZ113" s="1012"/>
      <c r="CA113" s="1012">
        <v>522713</v>
      </c>
      <c r="CB113" s="1012"/>
      <c r="CC113" s="1012"/>
      <c r="CD113" s="1012"/>
      <c r="CE113" s="1012"/>
      <c r="CF113" s="1006">
        <v>3.7</v>
      </c>
      <c r="CG113" s="1007"/>
      <c r="CH113" s="1007"/>
      <c r="CI113" s="1007"/>
      <c r="CJ113" s="1007"/>
      <c r="CK113" s="1037"/>
      <c r="CL113" s="1038"/>
      <c r="CM113" s="1008" t="s">
        <v>446</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129</v>
      </c>
      <c r="DH113" s="1051"/>
      <c r="DI113" s="1051"/>
      <c r="DJ113" s="1051"/>
      <c r="DK113" s="1052"/>
      <c r="DL113" s="1053" t="s">
        <v>129</v>
      </c>
      <c r="DM113" s="1051"/>
      <c r="DN113" s="1051"/>
      <c r="DO113" s="1051"/>
      <c r="DP113" s="1052"/>
      <c r="DQ113" s="1053" t="s">
        <v>129</v>
      </c>
      <c r="DR113" s="1051"/>
      <c r="DS113" s="1051"/>
      <c r="DT113" s="1051"/>
      <c r="DU113" s="1052"/>
      <c r="DV113" s="1054" t="s">
        <v>129</v>
      </c>
      <c r="DW113" s="1055"/>
      <c r="DX113" s="1055"/>
      <c r="DY113" s="1055"/>
      <c r="DZ113" s="1056"/>
    </row>
    <row r="114" spans="1:130" s="247" customFormat="1" ht="26.25" customHeight="1" x14ac:dyDescent="0.15">
      <c r="A114" s="1046"/>
      <c r="B114" s="1047"/>
      <c r="C114" s="1042" t="s">
        <v>447</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74636</v>
      </c>
      <c r="AB114" s="1051"/>
      <c r="AC114" s="1051"/>
      <c r="AD114" s="1051"/>
      <c r="AE114" s="1052"/>
      <c r="AF114" s="1053">
        <v>98408</v>
      </c>
      <c r="AG114" s="1051"/>
      <c r="AH114" s="1051"/>
      <c r="AI114" s="1051"/>
      <c r="AJ114" s="1052"/>
      <c r="AK114" s="1053">
        <v>109125</v>
      </c>
      <c r="AL114" s="1051"/>
      <c r="AM114" s="1051"/>
      <c r="AN114" s="1051"/>
      <c r="AO114" s="1052"/>
      <c r="AP114" s="1054">
        <v>0.8</v>
      </c>
      <c r="AQ114" s="1055"/>
      <c r="AR114" s="1055"/>
      <c r="AS114" s="1055"/>
      <c r="AT114" s="1056"/>
      <c r="AU114" s="995"/>
      <c r="AV114" s="996"/>
      <c r="AW114" s="996"/>
      <c r="AX114" s="996"/>
      <c r="AY114" s="996"/>
      <c r="AZ114" s="1041" t="s">
        <v>448</v>
      </c>
      <c r="BA114" s="1042"/>
      <c r="BB114" s="1042"/>
      <c r="BC114" s="1042"/>
      <c r="BD114" s="1042"/>
      <c r="BE114" s="1042"/>
      <c r="BF114" s="1042"/>
      <c r="BG114" s="1042"/>
      <c r="BH114" s="1042"/>
      <c r="BI114" s="1042"/>
      <c r="BJ114" s="1042"/>
      <c r="BK114" s="1042"/>
      <c r="BL114" s="1042"/>
      <c r="BM114" s="1042"/>
      <c r="BN114" s="1042"/>
      <c r="BO114" s="1042"/>
      <c r="BP114" s="1043"/>
      <c r="BQ114" s="1011">
        <v>3564668</v>
      </c>
      <c r="BR114" s="1012"/>
      <c r="BS114" s="1012"/>
      <c r="BT114" s="1012"/>
      <c r="BU114" s="1012"/>
      <c r="BV114" s="1012">
        <v>3442852</v>
      </c>
      <c r="BW114" s="1012"/>
      <c r="BX114" s="1012"/>
      <c r="BY114" s="1012"/>
      <c r="BZ114" s="1012"/>
      <c r="CA114" s="1012">
        <v>3452708</v>
      </c>
      <c r="CB114" s="1012"/>
      <c r="CC114" s="1012"/>
      <c r="CD114" s="1012"/>
      <c r="CE114" s="1012"/>
      <c r="CF114" s="1006">
        <v>24.1</v>
      </c>
      <c r="CG114" s="1007"/>
      <c r="CH114" s="1007"/>
      <c r="CI114" s="1007"/>
      <c r="CJ114" s="1007"/>
      <c r="CK114" s="1037"/>
      <c r="CL114" s="1038"/>
      <c r="CM114" s="1008" t="s">
        <v>449</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129</v>
      </c>
      <c r="DH114" s="1051"/>
      <c r="DI114" s="1051"/>
      <c r="DJ114" s="1051"/>
      <c r="DK114" s="1052"/>
      <c r="DL114" s="1053" t="s">
        <v>129</v>
      </c>
      <c r="DM114" s="1051"/>
      <c r="DN114" s="1051"/>
      <c r="DO114" s="1051"/>
      <c r="DP114" s="1052"/>
      <c r="DQ114" s="1053" t="s">
        <v>129</v>
      </c>
      <c r="DR114" s="1051"/>
      <c r="DS114" s="1051"/>
      <c r="DT114" s="1051"/>
      <c r="DU114" s="1052"/>
      <c r="DV114" s="1054" t="s">
        <v>129</v>
      </c>
      <c r="DW114" s="1055"/>
      <c r="DX114" s="1055"/>
      <c r="DY114" s="1055"/>
      <c r="DZ114" s="1056"/>
    </row>
    <row r="115" spans="1:130" s="247" customFormat="1" ht="26.25" customHeight="1" x14ac:dyDescent="0.15">
      <c r="A115" s="1046"/>
      <c r="B115" s="1047"/>
      <c r="C115" s="1042" t="s">
        <v>450</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t="s">
        <v>129</v>
      </c>
      <c r="AB115" s="1026"/>
      <c r="AC115" s="1026"/>
      <c r="AD115" s="1026"/>
      <c r="AE115" s="1027"/>
      <c r="AF115" s="1028" t="s">
        <v>129</v>
      </c>
      <c r="AG115" s="1026"/>
      <c r="AH115" s="1026"/>
      <c r="AI115" s="1026"/>
      <c r="AJ115" s="1027"/>
      <c r="AK115" s="1028" t="s">
        <v>129</v>
      </c>
      <c r="AL115" s="1026"/>
      <c r="AM115" s="1026"/>
      <c r="AN115" s="1026"/>
      <c r="AO115" s="1027"/>
      <c r="AP115" s="1029" t="s">
        <v>129</v>
      </c>
      <c r="AQ115" s="1030"/>
      <c r="AR115" s="1030"/>
      <c r="AS115" s="1030"/>
      <c r="AT115" s="1031"/>
      <c r="AU115" s="995"/>
      <c r="AV115" s="996"/>
      <c r="AW115" s="996"/>
      <c r="AX115" s="996"/>
      <c r="AY115" s="996"/>
      <c r="AZ115" s="1041" t="s">
        <v>451</v>
      </c>
      <c r="BA115" s="1042"/>
      <c r="BB115" s="1042"/>
      <c r="BC115" s="1042"/>
      <c r="BD115" s="1042"/>
      <c r="BE115" s="1042"/>
      <c r="BF115" s="1042"/>
      <c r="BG115" s="1042"/>
      <c r="BH115" s="1042"/>
      <c r="BI115" s="1042"/>
      <c r="BJ115" s="1042"/>
      <c r="BK115" s="1042"/>
      <c r="BL115" s="1042"/>
      <c r="BM115" s="1042"/>
      <c r="BN115" s="1042"/>
      <c r="BO115" s="1042"/>
      <c r="BP115" s="1043"/>
      <c r="BQ115" s="1011" t="s">
        <v>129</v>
      </c>
      <c r="BR115" s="1012"/>
      <c r="BS115" s="1012"/>
      <c r="BT115" s="1012"/>
      <c r="BU115" s="1012"/>
      <c r="BV115" s="1012" t="s">
        <v>129</v>
      </c>
      <c r="BW115" s="1012"/>
      <c r="BX115" s="1012"/>
      <c r="BY115" s="1012"/>
      <c r="BZ115" s="1012"/>
      <c r="CA115" s="1012" t="s">
        <v>129</v>
      </c>
      <c r="CB115" s="1012"/>
      <c r="CC115" s="1012"/>
      <c r="CD115" s="1012"/>
      <c r="CE115" s="1012"/>
      <c r="CF115" s="1006" t="s">
        <v>129</v>
      </c>
      <c r="CG115" s="1007"/>
      <c r="CH115" s="1007"/>
      <c r="CI115" s="1007"/>
      <c r="CJ115" s="1007"/>
      <c r="CK115" s="1037"/>
      <c r="CL115" s="1038"/>
      <c r="CM115" s="1041" t="s">
        <v>452</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t="s">
        <v>129</v>
      </c>
      <c r="DH115" s="1051"/>
      <c r="DI115" s="1051"/>
      <c r="DJ115" s="1051"/>
      <c r="DK115" s="1052"/>
      <c r="DL115" s="1053" t="s">
        <v>129</v>
      </c>
      <c r="DM115" s="1051"/>
      <c r="DN115" s="1051"/>
      <c r="DO115" s="1051"/>
      <c r="DP115" s="1052"/>
      <c r="DQ115" s="1053" t="s">
        <v>129</v>
      </c>
      <c r="DR115" s="1051"/>
      <c r="DS115" s="1051"/>
      <c r="DT115" s="1051"/>
      <c r="DU115" s="1052"/>
      <c r="DV115" s="1054" t="s">
        <v>129</v>
      </c>
      <c r="DW115" s="1055"/>
      <c r="DX115" s="1055"/>
      <c r="DY115" s="1055"/>
      <c r="DZ115" s="1056"/>
    </row>
    <row r="116" spans="1:130" s="247" customFormat="1" ht="26.25" customHeight="1" x14ac:dyDescent="0.15">
      <c r="A116" s="1048"/>
      <c r="B116" s="1049"/>
      <c r="C116" s="1057" t="s">
        <v>453</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t="s">
        <v>129</v>
      </c>
      <c r="AB116" s="1051"/>
      <c r="AC116" s="1051"/>
      <c r="AD116" s="1051"/>
      <c r="AE116" s="1052"/>
      <c r="AF116" s="1053" t="s">
        <v>129</v>
      </c>
      <c r="AG116" s="1051"/>
      <c r="AH116" s="1051"/>
      <c r="AI116" s="1051"/>
      <c r="AJ116" s="1052"/>
      <c r="AK116" s="1053" t="s">
        <v>129</v>
      </c>
      <c r="AL116" s="1051"/>
      <c r="AM116" s="1051"/>
      <c r="AN116" s="1051"/>
      <c r="AO116" s="1052"/>
      <c r="AP116" s="1054" t="s">
        <v>129</v>
      </c>
      <c r="AQ116" s="1055"/>
      <c r="AR116" s="1055"/>
      <c r="AS116" s="1055"/>
      <c r="AT116" s="1056"/>
      <c r="AU116" s="995"/>
      <c r="AV116" s="996"/>
      <c r="AW116" s="996"/>
      <c r="AX116" s="996"/>
      <c r="AY116" s="996"/>
      <c r="AZ116" s="1059" t="s">
        <v>454</v>
      </c>
      <c r="BA116" s="1060"/>
      <c r="BB116" s="1060"/>
      <c r="BC116" s="1060"/>
      <c r="BD116" s="1060"/>
      <c r="BE116" s="1060"/>
      <c r="BF116" s="1060"/>
      <c r="BG116" s="1060"/>
      <c r="BH116" s="1060"/>
      <c r="BI116" s="1060"/>
      <c r="BJ116" s="1060"/>
      <c r="BK116" s="1060"/>
      <c r="BL116" s="1060"/>
      <c r="BM116" s="1060"/>
      <c r="BN116" s="1060"/>
      <c r="BO116" s="1060"/>
      <c r="BP116" s="1061"/>
      <c r="BQ116" s="1011" t="s">
        <v>129</v>
      </c>
      <c r="BR116" s="1012"/>
      <c r="BS116" s="1012"/>
      <c r="BT116" s="1012"/>
      <c r="BU116" s="1012"/>
      <c r="BV116" s="1012" t="s">
        <v>129</v>
      </c>
      <c r="BW116" s="1012"/>
      <c r="BX116" s="1012"/>
      <c r="BY116" s="1012"/>
      <c r="BZ116" s="1012"/>
      <c r="CA116" s="1012" t="s">
        <v>129</v>
      </c>
      <c r="CB116" s="1012"/>
      <c r="CC116" s="1012"/>
      <c r="CD116" s="1012"/>
      <c r="CE116" s="1012"/>
      <c r="CF116" s="1006" t="s">
        <v>129</v>
      </c>
      <c r="CG116" s="1007"/>
      <c r="CH116" s="1007"/>
      <c r="CI116" s="1007"/>
      <c r="CJ116" s="1007"/>
      <c r="CK116" s="1037"/>
      <c r="CL116" s="1038"/>
      <c r="CM116" s="1008" t="s">
        <v>455</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t="s">
        <v>129</v>
      </c>
      <c r="DH116" s="1051"/>
      <c r="DI116" s="1051"/>
      <c r="DJ116" s="1051"/>
      <c r="DK116" s="1052"/>
      <c r="DL116" s="1053" t="s">
        <v>129</v>
      </c>
      <c r="DM116" s="1051"/>
      <c r="DN116" s="1051"/>
      <c r="DO116" s="1051"/>
      <c r="DP116" s="1052"/>
      <c r="DQ116" s="1053" t="s">
        <v>129</v>
      </c>
      <c r="DR116" s="1051"/>
      <c r="DS116" s="1051"/>
      <c r="DT116" s="1051"/>
      <c r="DU116" s="1052"/>
      <c r="DV116" s="1054" t="s">
        <v>129</v>
      </c>
      <c r="DW116" s="1055"/>
      <c r="DX116" s="1055"/>
      <c r="DY116" s="1055"/>
      <c r="DZ116" s="1056"/>
    </row>
    <row r="117" spans="1:130" s="247" customFormat="1" ht="26.25" customHeight="1" x14ac:dyDescent="0.15">
      <c r="A117" s="999" t="s">
        <v>187</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67" t="s">
        <v>456</v>
      </c>
      <c r="Z117" s="981"/>
      <c r="AA117" s="1068">
        <v>3138326</v>
      </c>
      <c r="AB117" s="1069"/>
      <c r="AC117" s="1069"/>
      <c r="AD117" s="1069"/>
      <c r="AE117" s="1070"/>
      <c r="AF117" s="1071">
        <v>3211598</v>
      </c>
      <c r="AG117" s="1069"/>
      <c r="AH117" s="1069"/>
      <c r="AI117" s="1069"/>
      <c r="AJ117" s="1070"/>
      <c r="AK117" s="1071">
        <v>3173682</v>
      </c>
      <c r="AL117" s="1069"/>
      <c r="AM117" s="1069"/>
      <c r="AN117" s="1069"/>
      <c r="AO117" s="1070"/>
      <c r="AP117" s="1072"/>
      <c r="AQ117" s="1073"/>
      <c r="AR117" s="1073"/>
      <c r="AS117" s="1073"/>
      <c r="AT117" s="1074"/>
      <c r="AU117" s="995"/>
      <c r="AV117" s="996"/>
      <c r="AW117" s="996"/>
      <c r="AX117" s="996"/>
      <c r="AY117" s="996"/>
      <c r="AZ117" s="1059" t="s">
        <v>457</v>
      </c>
      <c r="BA117" s="1060"/>
      <c r="BB117" s="1060"/>
      <c r="BC117" s="1060"/>
      <c r="BD117" s="1060"/>
      <c r="BE117" s="1060"/>
      <c r="BF117" s="1060"/>
      <c r="BG117" s="1060"/>
      <c r="BH117" s="1060"/>
      <c r="BI117" s="1060"/>
      <c r="BJ117" s="1060"/>
      <c r="BK117" s="1060"/>
      <c r="BL117" s="1060"/>
      <c r="BM117" s="1060"/>
      <c r="BN117" s="1060"/>
      <c r="BO117" s="1060"/>
      <c r="BP117" s="1061"/>
      <c r="BQ117" s="1011" t="s">
        <v>129</v>
      </c>
      <c r="BR117" s="1012"/>
      <c r="BS117" s="1012"/>
      <c r="BT117" s="1012"/>
      <c r="BU117" s="1012"/>
      <c r="BV117" s="1012" t="s">
        <v>129</v>
      </c>
      <c r="BW117" s="1012"/>
      <c r="BX117" s="1012"/>
      <c r="BY117" s="1012"/>
      <c r="BZ117" s="1012"/>
      <c r="CA117" s="1012" t="s">
        <v>129</v>
      </c>
      <c r="CB117" s="1012"/>
      <c r="CC117" s="1012"/>
      <c r="CD117" s="1012"/>
      <c r="CE117" s="1012"/>
      <c r="CF117" s="1006" t="s">
        <v>129</v>
      </c>
      <c r="CG117" s="1007"/>
      <c r="CH117" s="1007"/>
      <c r="CI117" s="1007"/>
      <c r="CJ117" s="1007"/>
      <c r="CK117" s="1037"/>
      <c r="CL117" s="1038"/>
      <c r="CM117" s="1008" t="s">
        <v>458</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129</v>
      </c>
      <c r="DH117" s="1051"/>
      <c r="DI117" s="1051"/>
      <c r="DJ117" s="1051"/>
      <c r="DK117" s="1052"/>
      <c r="DL117" s="1053" t="s">
        <v>129</v>
      </c>
      <c r="DM117" s="1051"/>
      <c r="DN117" s="1051"/>
      <c r="DO117" s="1051"/>
      <c r="DP117" s="1052"/>
      <c r="DQ117" s="1053" t="s">
        <v>129</v>
      </c>
      <c r="DR117" s="1051"/>
      <c r="DS117" s="1051"/>
      <c r="DT117" s="1051"/>
      <c r="DU117" s="1052"/>
      <c r="DV117" s="1054" t="s">
        <v>129</v>
      </c>
      <c r="DW117" s="1055"/>
      <c r="DX117" s="1055"/>
      <c r="DY117" s="1055"/>
      <c r="DZ117" s="1056"/>
    </row>
    <row r="118" spans="1:130" s="247" customFormat="1" ht="26.25" customHeight="1" x14ac:dyDescent="0.15">
      <c r="A118" s="999" t="s">
        <v>431</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429</v>
      </c>
      <c r="AB118" s="980"/>
      <c r="AC118" s="980"/>
      <c r="AD118" s="980"/>
      <c r="AE118" s="981"/>
      <c r="AF118" s="979" t="s">
        <v>308</v>
      </c>
      <c r="AG118" s="980"/>
      <c r="AH118" s="980"/>
      <c r="AI118" s="980"/>
      <c r="AJ118" s="981"/>
      <c r="AK118" s="979" t="s">
        <v>307</v>
      </c>
      <c r="AL118" s="980"/>
      <c r="AM118" s="980"/>
      <c r="AN118" s="980"/>
      <c r="AO118" s="981"/>
      <c r="AP118" s="1063" t="s">
        <v>430</v>
      </c>
      <c r="AQ118" s="1064"/>
      <c r="AR118" s="1064"/>
      <c r="AS118" s="1064"/>
      <c r="AT118" s="1065"/>
      <c r="AU118" s="995"/>
      <c r="AV118" s="996"/>
      <c r="AW118" s="996"/>
      <c r="AX118" s="996"/>
      <c r="AY118" s="996"/>
      <c r="AZ118" s="1066" t="s">
        <v>459</v>
      </c>
      <c r="BA118" s="1057"/>
      <c r="BB118" s="1057"/>
      <c r="BC118" s="1057"/>
      <c r="BD118" s="1057"/>
      <c r="BE118" s="1057"/>
      <c r="BF118" s="1057"/>
      <c r="BG118" s="1057"/>
      <c r="BH118" s="1057"/>
      <c r="BI118" s="1057"/>
      <c r="BJ118" s="1057"/>
      <c r="BK118" s="1057"/>
      <c r="BL118" s="1057"/>
      <c r="BM118" s="1057"/>
      <c r="BN118" s="1057"/>
      <c r="BO118" s="1057"/>
      <c r="BP118" s="1058"/>
      <c r="BQ118" s="1089" t="s">
        <v>129</v>
      </c>
      <c r="BR118" s="1090"/>
      <c r="BS118" s="1090"/>
      <c r="BT118" s="1090"/>
      <c r="BU118" s="1090"/>
      <c r="BV118" s="1090" t="s">
        <v>129</v>
      </c>
      <c r="BW118" s="1090"/>
      <c r="BX118" s="1090"/>
      <c r="BY118" s="1090"/>
      <c r="BZ118" s="1090"/>
      <c r="CA118" s="1090" t="s">
        <v>129</v>
      </c>
      <c r="CB118" s="1090"/>
      <c r="CC118" s="1090"/>
      <c r="CD118" s="1090"/>
      <c r="CE118" s="1090"/>
      <c r="CF118" s="1006" t="s">
        <v>129</v>
      </c>
      <c r="CG118" s="1007"/>
      <c r="CH118" s="1007"/>
      <c r="CI118" s="1007"/>
      <c r="CJ118" s="1007"/>
      <c r="CK118" s="1037"/>
      <c r="CL118" s="1038"/>
      <c r="CM118" s="1008" t="s">
        <v>460</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129</v>
      </c>
      <c r="DH118" s="1051"/>
      <c r="DI118" s="1051"/>
      <c r="DJ118" s="1051"/>
      <c r="DK118" s="1052"/>
      <c r="DL118" s="1053" t="s">
        <v>129</v>
      </c>
      <c r="DM118" s="1051"/>
      <c r="DN118" s="1051"/>
      <c r="DO118" s="1051"/>
      <c r="DP118" s="1052"/>
      <c r="DQ118" s="1053" t="s">
        <v>129</v>
      </c>
      <c r="DR118" s="1051"/>
      <c r="DS118" s="1051"/>
      <c r="DT118" s="1051"/>
      <c r="DU118" s="1052"/>
      <c r="DV118" s="1054" t="s">
        <v>129</v>
      </c>
      <c r="DW118" s="1055"/>
      <c r="DX118" s="1055"/>
      <c r="DY118" s="1055"/>
      <c r="DZ118" s="1056"/>
    </row>
    <row r="119" spans="1:130" s="247" customFormat="1" ht="26.25" customHeight="1" x14ac:dyDescent="0.15">
      <c r="A119" s="1150" t="s">
        <v>434</v>
      </c>
      <c r="B119" s="1036"/>
      <c r="C119" s="1015" t="s">
        <v>435</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6" t="s">
        <v>129</v>
      </c>
      <c r="AB119" s="987"/>
      <c r="AC119" s="987"/>
      <c r="AD119" s="987"/>
      <c r="AE119" s="988"/>
      <c r="AF119" s="989" t="s">
        <v>129</v>
      </c>
      <c r="AG119" s="987"/>
      <c r="AH119" s="987"/>
      <c r="AI119" s="987"/>
      <c r="AJ119" s="988"/>
      <c r="AK119" s="989" t="s">
        <v>129</v>
      </c>
      <c r="AL119" s="987"/>
      <c r="AM119" s="987"/>
      <c r="AN119" s="987"/>
      <c r="AO119" s="988"/>
      <c r="AP119" s="990" t="s">
        <v>129</v>
      </c>
      <c r="AQ119" s="991"/>
      <c r="AR119" s="991"/>
      <c r="AS119" s="991"/>
      <c r="AT119" s="992"/>
      <c r="AU119" s="997"/>
      <c r="AV119" s="998"/>
      <c r="AW119" s="998"/>
      <c r="AX119" s="998"/>
      <c r="AY119" s="998"/>
      <c r="AZ119" s="278" t="s">
        <v>187</v>
      </c>
      <c r="BA119" s="278"/>
      <c r="BB119" s="278"/>
      <c r="BC119" s="278"/>
      <c r="BD119" s="278"/>
      <c r="BE119" s="278"/>
      <c r="BF119" s="278"/>
      <c r="BG119" s="278"/>
      <c r="BH119" s="278"/>
      <c r="BI119" s="278"/>
      <c r="BJ119" s="278"/>
      <c r="BK119" s="278"/>
      <c r="BL119" s="278"/>
      <c r="BM119" s="278"/>
      <c r="BN119" s="278"/>
      <c r="BO119" s="1067" t="s">
        <v>461</v>
      </c>
      <c r="BP119" s="1098"/>
      <c r="BQ119" s="1089">
        <v>36708284</v>
      </c>
      <c r="BR119" s="1090"/>
      <c r="BS119" s="1090"/>
      <c r="BT119" s="1090"/>
      <c r="BU119" s="1090"/>
      <c r="BV119" s="1090">
        <v>35992142</v>
      </c>
      <c r="BW119" s="1090"/>
      <c r="BX119" s="1090"/>
      <c r="BY119" s="1090"/>
      <c r="BZ119" s="1090"/>
      <c r="CA119" s="1090">
        <v>36542479</v>
      </c>
      <c r="CB119" s="1090"/>
      <c r="CC119" s="1090"/>
      <c r="CD119" s="1090"/>
      <c r="CE119" s="1090"/>
      <c r="CF119" s="1091"/>
      <c r="CG119" s="1092"/>
      <c r="CH119" s="1092"/>
      <c r="CI119" s="1092"/>
      <c r="CJ119" s="1093"/>
      <c r="CK119" s="1039"/>
      <c r="CL119" s="1040"/>
      <c r="CM119" s="1094" t="s">
        <v>462</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t="s">
        <v>129</v>
      </c>
      <c r="DH119" s="1076"/>
      <c r="DI119" s="1076"/>
      <c r="DJ119" s="1076"/>
      <c r="DK119" s="1077"/>
      <c r="DL119" s="1075" t="s">
        <v>129</v>
      </c>
      <c r="DM119" s="1076"/>
      <c r="DN119" s="1076"/>
      <c r="DO119" s="1076"/>
      <c r="DP119" s="1077"/>
      <c r="DQ119" s="1075" t="s">
        <v>129</v>
      </c>
      <c r="DR119" s="1076"/>
      <c r="DS119" s="1076"/>
      <c r="DT119" s="1076"/>
      <c r="DU119" s="1077"/>
      <c r="DV119" s="1078" t="s">
        <v>129</v>
      </c>
      <c r="DW119" s="1079"/>
      <c r="DX119" s="1079"/>
      <c r="DY119" s="1079"/>
      <c r="DZ119" s="1080"/>
    </row>
    <row r="120" spans="1:130" s="247" customFormat="1" ht="26.25" customHeight="1" x14ac:dyDescent="0.15">
      <c r="A120" s="1151"/>
      <c r="B120" s="1038"/>
      <c r="C120" s="1008" t="s">
        <v>439</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129</v>
      </c>
      <c r="AB120" s="1051"/>
      <c r="AC120" s="1051"/>
      <c r="AD120" s="1051"/>
      <c r="AE120" s="1052"/>
      <c r="AF120" s="1053" t="s">
        <v>129</v>
      </c>
      <c r="AG120" s="1051"/>
      <c r="AH120" s="1051"/>
      <c r="AI120" s="1051"/>
      <c r="AJ120" s="1052"/>
      <c r="AK120" s="1053" t="s">
        <v>129</v>
      </c>
      <c r="AL120" s="1051"/>
      <c r="AM120" s="1051"/>
      <c r="AN120" s="1051"/>
      <c r="AO120" s="1052"/>
      <c r="AP120" s="1054" t="s">
        <v>129</v>
      </c>
      <c r="AQ120" s="1055"/>
      <c r="AR120" s="1055"/>
      <c r="AS120" s="1055"/>
      <c r="AT120" s="1056"/>
      <c r="AU120" s="1081" t="s">
        <v>463</v>
      </c>
      <c r="AV120" s="1082"/>
      <c r="AW120" s="1082"/>
      <c r="AX120" s="1082"/>
      <c r="AY120" s="1083"/>
      <c r="AZ120" s="1032" t="s">
        <v>464</v>
      </c>
      <c r="BA120" s="984"/>
      <c r="BB120" s="984"/>
      <c r="BC120" s="984"/>
      <c r="BD120" s="984"/>
      <c r="BE120" s="984"/>
      <c r="BF120" s="984"/>
      <c r="BG120" s="984"/>
      <c r="BH120" s="984"/>
      <c r="BI120" s="984"/>
      <c r="BJ120" s="984"/>
      <c r="BK120" s="984"/>
      <c r="BL120" s="984"/>
      <c r="BM120" s="984"/>
      <c r="BN120" s="984"/>
      <c r="BO120" s="984"/>
      <c r="BP120" s="985"/>
      <c r="BQ120" s="1018">
        <v>7731750</v>
      </c>
      <c r="BR120" s="1019"/>
      <c r="BS120" s="1019"/>
      <c r="BT120" s="1019"/>
      <c r="BU120" s="1019"/>
      <c r="BV120" s="1019">
        <v>11314446</v>
      </c>
      <c r="BW120" s="1019"/>
      <c r="BX120" s="1019"/>
      <c r="BY120" s="1019"/>
      <c r="BZ120" s="1019"/>
      <c r="CA120" s="1019">
        <v>12363542</v>
      </c>
      <c r="CB120" s="1019"/>
      <c r="CC120" s="1019"/>
      <c r="CD120" s="1019"/>
      <c r="CE120" s="1019"/>
      <c r="CF120" s="1033">
        <v>86.4</v>
      </c>
      <c r="CG120" s="1034"/>
      <c r="CH120" s="1034"/>
      <c r="CI120" s="1034"/>
      <c r="CJ120" s="1034"/>
      <c r="CK120" s="1099" t="s">
        <v>465</v>
      </c>
      <c r="CL120" s="1100"/>
      <c r="CM120" s="1100"/>
      <c r="CN120" s="1100"/>
      <c r="CO120" s="1101"/>
      <c r="CP120" s="1107" t="s">
        <v>408</v>
      </c>
      <c r="CQ120" s="1108"/>
      <c r="CR120" s="1108"/>
      <c r="CS120" s="1108"/>
      <c r="CT120" s="1108"/>
      <c r="CU120" s="1108"/>
      <c r="CV120" s="1108"/>
      <c r="CW120" s="1108"/>
      <c r="CX120" s="1108"/>
      <c r="CY120" s="1108"/>
      <c r="CZ120" s="1108"/>
      <c r="DA120" s="1108"/>
      <c r="DB120" s="1108"/>
      <c r="DC120" s="1108"/>
      <c r="DD120" s="1108"/>
      <c r="DE120" s="1108"/>
      <c r="DF120" s="1109"/>
      <c r="DG120" s="1018">
        <v>8439234</v>
      </c>
      <c r="DH120" s="1019"/>
      <c r="DI120" s="1019"/>
      <c r="DJ120" s="1019"/>
      <c r="DK120" s="1019"/>
      <c r="DL120" s="1019">
        <v>8522502</v>
      </c>
      <c r="DM120" s="1019"/>
      <c r="DN120" s="1019"/>
      <c r="DO120" s="1019"/>
      <c r="DP120" s="1019"/>
      <c r="DQ120" s="1019">
        <v>8137343</v>
      </c>
      <c r="DR120" s="1019"/>
      <c r="DS120" s="1019"/>
      <c r="DT120" s="1019"/>
      <c r="DU120" s="1019"/>
      <c r="DV120" s="1020">
        <v>56.8</v>
      </c>
      <c r="DW120" s="1020"/>
      <c r="DX120" s="1020"/>
      <c r="DY120" s="1020"/>
      <c r="DZ120" s="1021"/>
    </row>
    <row r="121" spans="1:130" s="247" customFormat="1" ht="26.25" customHeight="1" x14ac:dyDescent="0.15">
      <c r="A121" s="1151"/>
      <c r="B121" s="1038"/>
      <c r="C121" s="1059" t="s">
        <v>466</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129</v>
      </c>
      <c r="AB121" s="1051"/>
      <c r="AC121" s="1051"/>
      <c r="AD121" s="1051"/>
      <c r="AE121" s="1052"/>
      <c r="AF121" s="1053" t="s">
        <v>129</v>
      </c>
      <c r="AG121" s="1051"/>
      <c r="AH121" s="1051"/>
      <c r="AI121" s="1051"/>
      <c r="AJ121" s="1052"/>
      <c r="AK121" s="1053" t="s">
        <v>129</v>
      </c>
      <c r="AL121" s="1051"/>
      <c r="AM121" s="1051"/>
      <c r="AN121" s="1051"/>
      <c r="AO121" s="1052"/>
      <c r="AP121" s="1054" t="s">
        <v>129</v>
      </c>
      <c r="AQ121" s="1055"/>
      <c r="AR121" s="1055"/>
      <c r="AS121" s="1055"/>
      <c r="AT121" s="1056"/>
      <c r="AU121" s="1084"/>
      <c r="AV121" s="1085"/>
      <c r="AW121" s="1085"/>
      <c r="AX121" s="1085"/>
      <c r="AY121" s="1086"/>
      <c r="AZ121" s="1041" t="s">
        <v>467</v>
      </c>
      <c r="BA121" s="1042"/>
      <c r="BB121" s="1042"/>
      <c r="BC121" s="1042"/>
      <c r="BD121" s="1042"/>
      <c r="BE121" s="1042"/>
      <c r="BF121" s="1042"/>
      <c r="BG121" s="1042"/>
      <c r="BH121" s="1042"/>
      <c r="BI121" s="1042"/>
      <c r="BJ121" s="1042"/>
      <c r="BK121" s="1042"/>
      <c r="BL121" s="1042"/>
      <c r="BM121" s="1042"/>
      <c r="BN121" s="1042"/>
      <c r="BO121" s="1042"/>
      <c r="BP121" s="1043"/>
      <c r="BQ121" s="1011">
        <v>5560622</v>
      </c>
      <c r="BR121" s="1012"/>
      <c r="BS121" s="1012"/>
      <c r="BT121" s="1012"/>
      <c r="BU121" s="1012"/>
      <c r="BV121" s="1012">
        <v>5206113</v>
      </c>
      <c r="BW121" s="1012"/>
      <c r="BX121" s="1012"/>
      <c r="BY121" s="1012"/>
      <c r="BZ121" s="1012"/>
      <c r="CA121" s="1012">
        <v>4508514</v>
      </c>
      <c r="CB121" s="1012"/>
      <c r="CC121" s="1012"/>
      <c r="CD121" s="1012"/>
      <c r="CE121" s="1012"/>
      <c r="CF121" s="1006">
        <v>31.5</v>
      </c>
      <c r="CG121" s="1007"/>
      <c r="CH121" s="1007"/>
      <c r="CI121" s="1007"/>
      <c r="CJ121" s="1007"/>
      <c r="CK121" s="1102"/>
      <c r="CL121" s="1103"/>
      <c r="CM121" s="1103"/>
      <c r="CN121" s="1103"/>
      <c r="CO121" s="1104"/>
      <c r="CP121" s="1112" t="s">
        <v>405</v>
      </c>
      <c r="CQ121" s="1113"/>
      <c r="CR121" s="1113"/>
      <c r="CS121" s="1113"/>
      <c r="CT121" s="1113"/>
      <c r="CU121" s="1113"/>
      <c r="CV121" s="1113"/>
      <c r="CW121" s="1113"/>
      <c r="CX121" s="1113"/>
      <c r="CY121" s="1113"/>
      <c r="CZ121" s="1113"/>
      <c r="DA121" s="1113"/>
      <c r="DB121" s="1113"/>
      <c r="DC121" s="1113"/>
      <c r="DD121" s="1113"/>
      <c r="DE121" s="1113"/>
      <c r="DF121" s="1114"/>
      <c r="DG121" s="1011">
        <v>2413772</v>
      </c>
      <c r="DH121" s="1012"/>
      <c r="DI121" s="1012"/>
      <c r="DJ121" s="1012"/>
      <c r="DK121" s="1012"/>
      <c r="DL121" s="1012">
        <v>2191996</v>
      </c>
      <c r="DM121" s="1012"/>
      <c r="DN121" s="1012"/>
      <c r="DO121" s="1012"/>
      <c r="DP121" s="1012"/>
      <c r="DQ121" s="1012">
        <v>1981221</v>
      </c>
      <c r="DR121" s="1012"/>
      <c r="DS121" s="1012"/>
      <c r="DT121" s="1012"/>
      <c r="DU121" s="1012"/>
      <c r="DV121" s="1013">
        <v>13.8</v>
      </c>
      <c r="DW121" s="1013"/>
      <c r="DX121" s="1013"/>
      <c r="DY121" s="1013"/>
      <c r="DZ121" s="1014"/>
    </row>
    <row r="122" spans="1:130" s="247" customFormat="1" ht="26.25" customHeight="1" x14ac:dyDescent="0.15">
      <c r="A122" s="1151"/>
      <c r="B122" s="1038"/>
      <c r="C122" s="1008" t="s">
        <v>449</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129</v>
      </c>
      <c r="AB122" s="1051"/>
      <c r="AC122" s="1051"/>
      <c r="AD122" s="1051"/>
      <c r="AE122" s="1052"/>
      <c r="AF122" s="1053" t="s">
        <v>129</v>
      </c>
      <c r="AG122" s="1051"/>
      <c r="AH122" s="1051"/>
      <c r="AI122" s="1051"/>
      <c r="AJ122" s="1052"/>
      <c r="AK122" s="1053" t="s">
        <v>129</v>
      </c>
      <c r="AL122" s="1051"/>
      <c r="AM122" s="1051"/>
      <c r="AN122" s="1051"/>
      <c r="AO122" s="1052"/>
      <c r="AP122" s="1054" t="s">
        <v>129</v>
      </c>
      <c r="AQ122" s="1055"/>
      <c r="AR122" s="1055"/>
      <c r="AS122" s="1055"/>
      <c r="AT122" s="1056"/>
      <c r="AU122" s="1084"/>
      <c r="AV122" s="1085"/>
      <c r="AW122" s="1085"/>
      <c r="AX122" s="1085"/>
      <c r="AY122" s="1086"/>
      <c r="AZ122" s="1066" t="s">
        <v>468</v>
      </c>
      <c r="BA122" s="1057"/>
      <c r="BB122" s="1057"/>
      <c r="BC122" s="1057"/>
      <c r="BD122" s="1057"/>
      <c r="BE122" s="1057"/>
      <c r="BF122" s="1057"/>
      <c r="BG122" s="1057"/>
      <c r="BH122" s="1057"/>
      <c r="BI122" s="1057"/>
      <c r="BJ122" s="1057"/>
      <c r="BK122" s="1057"/>
      <c r="BL122" s="1057"/>
      <c r="BM122" s="1057"/>
      <c r="BN122" s="1057"/>
      <c r="BO122" s="1057"/>
      <c r="BP122" s="1058"/>
      <c r="BQ122" s="1089">
        <v>22549695</v>
      </c>
      <c r="BR122" s="1090"/>
      <c r="BS122" s="1090"/>
      <c r="BT122" s="1090"/>
      <c r="BU122" s="1090"/>
      <c r="BV122" s="1090">
        <v>22895765</v>
      </c>
      <c r="BW122" s="1090"/>
      <c r="BX122" s="1090"/>
      <c r="BY122" s="1090"/>
      <c r="BZ122" s="1090"/>
      <c r="CA122" s="1090">
        <v>23532273</v>
      </c>
      <c r="CB122" s="1090"/>
      <c r="CC122" s="1090"/>
      <c r="CD122" s="1090"/>
      <c r="CE122" s="1090"/>
      <c r="CF122" s="1110">
        <v>164.4</v>
      </c>
      <c r="CG122" s="1111"/>
      <c r="CH122" s="1111"/>
      <c r="CI122" s="1111"/>
      <c r="CJ122" s="1111"/>
      <c r="CK122" s="1102"/>
      <c r="CL122" s="1103"/>
      <c r="CM122" s="1103"/>
      <c r="CN122" s="1103"/>
      <c r="CO122" s="1104"/>
      <c r="CP122" s="1112" t="s">
        <v>407</v>
      </c>
      <c r="CQ122" s="1113"/>
      <c r="CR122" s="1113"/>
      <c r="CS122" s="1113"/>
      <c r="CT122" s="1113"/>
      <c r="CU122" s="1113"/>
      <c r="CV122" s="1113"/>
      <c r="CW122" s="1113"/>
      <c r="CX122" s="1113"/>
      <c r="CY122" s="1113"/>
      <c r="CZ122" s="1113"/>
      <c r="DA122" s="1113"/>
      <c r="DB122" s="1113"/>
      <c r="DC122" s="1113"/>
      <c r="DD122" s="1113"/>
      <c r="DE122" s="1113"/>
      <c r="DF122" s="1114"/>
      <c r="DG122" s="1011">
        <v>329351</v>
      </c>
      <c r="DH122" s="1012"/>
      <c r="DI122" s="1012"/>
      <c r="DJ122" s="1012"/>
      <c r="DK122" s="1012"/>
      <c r="DL122" s="1012">
        <v>302411</v>
      </c>
      <c r="DM122" s="1012"/>
      <c r="DN122" s="1012"/>
      <c r="DO122" s="1012"/>
      <c r="DP122" s="1012"/>
      <c r="DQ122" s="1012">
        <v>311894</v>
      </c>
      <c r="DR122" s="1012"/>
      <c r="DS122" s="1012"/>
      <c r="DT122" s="1012"/>
      <c r="DU122" s="1012"/>
      <c r="DV122" s="1013">
        <v>2.2000000000000002</v>
      </c>
      <c r="DW122" s="1013"/>
      <c r="DX122" s="1013"/>
      <c r="DY122" s="1013"/>
      <c r="DZ122" s="1014"/>
    </row>
    <row r="123" spans="1:130" s="247" customFormat="1" ht="26.25" customHeight="1" x14ac:dyDescent="0.15">
      <c r="A123" s="1151"/>
      <c r="B123" s="1038"/>
      <c r="C123" s="1008" t="s">
        <v>455</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t="s">
        <v>129</v>
      </c>
      <c r="AB123" s="1051"/>
      <c r="AC123" s="1051"/>
      <c r="AD123" s="1051"/>
      <c r="AE123" s="1052"/>
      <c r="AF123" s="1053" t="s">
        <v>129</v>
      </c>
      <c r="AG123" s="1051"/>
      <c r="AH123" s="1051"/>
      <c r="AI123" s="1051"/>
      <c r="AJ123" s="1052"/>
      <c r="AK123" s="1053" t="s">
        <v>129</v>
      </c>
      <c r="AL123" s="1051"/>
      <c r="AM123" s="1051"/>
      <c r="AN123" s="1051"/>
      <c r="AO123" s="1052"/>
      <c r="AP123" s="1054" t="s">
        <v>129</v>
      </c>
      <c r="AQ123" s="1055"/>
      <c r="AR123" s="1055"/>
      <c r="AS123" s="1055"/>
      <c r="AT123" s="1056"/>
      <c r="AU123" s="1087"/>
      <c r="AV123" s="1088"/>
      <c r="AW123" s="1088"/>
      <c r="AX123" s="1088"/>
      <c r="AY123" s="1088"/>
      <c r="AZ123" s="278" t="s">
        <v>187</v>
      </c>
      <c r="BA123" s="278"/>
      <c r="BB123" s="278"/>
      <c r="BC123" s="278"/>
      <c r="BD123" s="278"/>
      <c r="BE123" s="278"/>
      <c r="BF123" s="278"/>
      <c r="BG123" s="278"/>
      <c r="BH123" s="278"/>
      <c r="BI123" s="278"/>
      <c r="BJ123" s="278"/>
      <c r="BK123" s="278"/>
      <c r="BL123" s="278"/>
      <c r="BM123" s="278"/>
      <c r="BN123" s="278"/>
      <c r="BO123" s="1067" t="s">
        <v>469</v>
      </c>
      <c r="BP123" s="1098"/>
      <c r="BQ123" s="1157">
        <v>35842067</v>
      </c>
      <c r="BR123" s="1158"/>
      <c r="BS123" s="1158"/>
      <c r="BT123" s="1158"/>
      <c r="BU123" s="1158"/>
      <c r="BV123" s="1158">
        <v>39416324</v>
      </c>
      <c r="BW123" s="1158"/>
      <c r="BX123" s="1158"/>
      <c r="BY123" s="1158"/>
      <c r="BZ123" s="1158"/>
      <c r="CA123" s="1158">
        <v>40404329</v>
      </c>
      <c r="CB123" s="1158"/>
      <c r="CC123" s="1158"/>
      <c r="CD123" s="1158"/>
      <c r="CE123" s="1158"/>
      <c r="CF123" s="1091"/>
      <c r="CG123" s="1092"/>
      <c r="CH123" s="1092"/>
      <c r="CI123" s="1092"/>
      <c r="CJ123" s="1093"/>
      <c r="CK123" s="1102"/>
      <c r="CL123" s="1103"/>
      <c r="CM123" s="1103"/>
      <c r="CN123" s="1103"/>
      <c r="CO123" s="1104"/>
      <c r="CP123" s="1112" t="s">
        <v>470</v>
      </c>
      <c r="CQ123" s="1113"/>
      <c r="CR123" s="1113"/>
      <c r="CS123" s="1113"/>
      <c r="CT123" s="1113"/>
      <c r="CU123" s="1113"/>
      <c r="CV123" s="1113"/>
      <c r="CW123" s="1113"/>
      <c r="CX123" s="1113"/>
      <c r="CY123" s="1113"/>
      <c r="CZ123" s="1113"/>
      <c r="DA123" s="1113"/>
      <c r="DB123" s="1113"/>
      <c r="DC123" s="1113"/>
      <c r="DD123" s="1113"/>
      <c r="DE123" s="1113"/>
      <c r="DF123" s="1114"/>
      <c r="DG123" s="1050">
        <v>7585</v>
      </c>
      <c r="DH123" s="1051"/>
      <c r="DI123" s="1051"/>
      <c r="DJ123" s="1051"/>
      <c r="DK123" s="1052"/>
      <c r="DL123" s="1053">
        <v>7653</v>
      </c>
      <c r="DM123" s="1051"/>
      <c r="DN123" s="1051"/>
      <c r="DO123" s="1051"/>
      <c r="DP123" s="1052"/>
      <c r="DQ123" s="1053">
        <v>4950</v>
      </c>
      <c r="DR123" s="1051"/>
      <c r="DS123" s="1051"/>
      <c r="DT123" s="1051"/>
      <c r="DU123" s="1052"/>
      <c r="DV123" s="1054">
        <v>0</v>
      </c>
      <c r="DW123" s="1055"/>
      <c r="DX123" s="1055"/>
      <c r="DY123" s="1055"/>
      <c r="DZ123" s="1056"/>
    </row>
    <row r="124" spans="1:130" s="247" customFormat="1" ht="26.25" customHeight="1" thickBot="1" x14ac:dyDescent="0.2">
      <c r="A124" s="1151"/>
      <c r="B124" s="1038"/>
      <c r="C124" s="1008" t="s">
        <v>458</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129</v>
      </c>
      <c r="AB124" s="1051"/>
      <c r="AC124" s="1051"/>
      <c r="AD124" s="1051"/>
      <c r="AE124" s="1052"/>
      <c r="AF124" s="1053" t="s">
        <v>129</v>
      </c>
      <c r="AG124" s="1051"/>
      <c r="AH124" s="1051"/>
      <c r="AI124" s="1051"/>
      <c r="AJ124" s="1052"/>
      <c r="AK124" s="1053" t="s">
        <v>129</v>
      </c>
      <c r="AL124" s="1051"/>
      <c r="AM124" s="1051"/>
      <c r="AN124" s="1051"/>
      <c r="AO124" s="1052"/>
      <c r="AP124" s="1054" t="s">
        <v>129</v>
      </c>
      <c r="AQ124" s="1055"/>
      <c r="AR124" s="1055"/>
      <c r="AS124" s="1055"/>
      <c r="AT124" s="1056"/>
      <c r="AU124" s="1153" t="s">
        <v>471</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v>6.1</v>
      </c>
      <c r="BR124" s="1120"/>
      <c r="BS124" s="1120"/>
      <c r="BT124" s="1120"/>
      <c r="BU124" s="1120"/>
      <c r="BV124" s="1120" t="s">
        <v>129</v>
      </c>
      <c r="BW124" s="1120"/>
      <c r="BX124" s="1120"/>
      <c r="BY124" s="1120"/>
      <c r="BZ124" s="1120"/>
      <c r="CA124" s="1120" t="s">
        <v>129</v>
      </c>
      <c r="CB124" s="1120"/>
      <c r="CC124" s="1120"/>
      <c r="CD124" s="1120"/>
      <c r="CE124" s="1120"/>
      <c r="CF124" s="1121"/>
      <c r="CG124" s="1122"/>
      <c r="CH124" s="1122"/>
      <c r="CI124" s="1122"/>
      <c r="CJ124" s="1123"/>
      <c r="CK124" s="1105"/>
      <c r="CL124" s="1105"/>
      <c r="CM124" s="1105"/>
      <c r="CN124" s="1105"/>
      <c r="CO124" s="1106"/>
      <c r="CP124" s="1112" t="s">
        <v>472</v>
      </c>
      <c r="CQ124" s="1113"/>
      <c r="CR124" s="1113"/>
      <c r="CS124" s="1113"/>
      <c r="CT124" s="1113"/>
      <c r="CU124" s="1113"/>
      <c r="CV124" s="1113"/>
      <c r="CW124" s="1113"/>
      <c r="CX124" s="1113"/>
      <c r="CY124" s="1113"/>
      <c r="CZ124" s="1113"/>
      <c r="DA124" s="1113"/>
      <c r="DB124" s="1113"/>
      <c r="DC124" s="1113"/>
      <c r="DD124" s="1113"/>
      <c r="DE124" s="1113"/>
      <c r="DF124" s="1114"/>
      <c r="DG124" s="1097">
        <v>1082187</v>
      </c>
      <c r="DH124" s="1076"/>
      <c r="DI124" s="1076"/>
      <c r="DJ124" s="1076"/>
      <c r="DK124" s="1077"/>
      <c r="DL124" s="1075" t="s">
        <v>129</v>
      </c>
      <c r="DM124" s="1076"/>
      <c r="DN124" s="1076"/>
      <c r="DO124" s="1076"/>
      <c r="DP124" s="1077"/>
      <c r="DQ124" s="1075" t="s">
        <v>129</v>
      </c>
      <c r="DR124" s="1076"/>
      <c r="DS124" s="1076"/>
      <c r="DT124" s="1076"/>
      <c r="DU124" s="1077"/>
      <c r="DV124" s="1078" t="s">
        <v>129</v>
      </c>
      <c r="DW124" s="1079"/>
      <c r="DX124" s="1079"/>
      <c r="DY124" s="1079"/>
      <c r="DZ124" s="1080"/>
    </row>
    <row r="125" spans="1:130" s="247" customFormat="1" ht="26.25" customHeight="1" x14ac:dyDescent="0.15">
      <c r="A125" s="1151"/>
      <c r="B125" s="1038"/>
      <c r="C125" s="1008" t="s">
        <v>460</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129</v>
      </c>
      <c r="AB125" s="1051"/>
      <c r="AC125" s="1051"/>
      <c r="AD125" s="1051"/>
      <c r="AE125" s="1052"/>
      <c r="AF125" s="1053" t="s">
        <v>129</v>
      </c>
      <c r="AG125" s="1051"/>
      <c r="AH125" s="1051"/>
      <c r="AI125" s="1051"/>
      <c r="AJ125" s="1052"/>
      <c r="AK125" s="1053" t="s">
        <v>129</v>
      </c>
      <c r="AL125" s="1051"/>
      <c r="AM125" s="1051"/>
      <c r="AN125" s="1051"/>
      <c r="AO125" s="1052"/>
      <c r="AP125" s="1054" t="s">
        <v>129</v>
      </c>
      <c r="AQ125" s="1055"/>
      <c r="AR125" s="1055"/>
      <c r="AS125" s="1055"/>
      <c r="AT125" s="1056"/>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5" t="s">
        <v>473</v>
      </c>
      <c r="CL125" s="1100"/>
      <c r="CM125" s="1100"/>
      <c r="CN125" s="1100"/>
      <c r="CO125" s="1101"/>
      <c r="CP125" s="1032" t="s">
        <v>474</v>
      </c>
      <c r="CQ125" s="984"/>
      <c r="CR125" s="984"/>
      <c r="CS125" s="984"/>
      <c r="CT125" s="984"/>
      <c r="CU125" s="984"/>
      <c r="CV125" s="984"/>
      <c r="CW125" s="984"/>
      <c r="CX125" s="984"/>
      <c r="CY125" s="984"/>
      <c r="CZ125" s="984"/>
      <c r="DA125" s="984"/>
      <c r="DB125" s="984"/>
      <c r="DC125" s="984"/>
      <c r="DD125" s="984"/>
      <c r="DE125" s="984"/>
      <c r="DF125" s="985"/>
      <c r="DG125" s="1018" t="s">
        <v>129</v>
      </c>
      <c r="DH125" s="1019"/>
      <c r="DI125" s="1019"/>
      <c r="DJ125" s="1019"/>
      <c r="DK125" s="1019"/>
      <c r="DL125" s="1019" t="s">
        <v>129</v>
      </c>
      <c r="DM125" s="1019"/>
      <c r="DN125" s="1019"/>
      <c r="DO125" s="1019"/>
      <c r="DP125" s="1019"/>
      <c r="DQ125" s="1019" t="s">
        <v>129</v>
      </c>
      <c r="DR125" s="1019"/>
      <c r="DS125" s="1019"/>
      <c r="DT125" s="1019"/>
      <c r="DU125" s="1019"/>
      <c r="DV125" s="1020" t="s">
        <v>129</v>
      </c>
      <c r="DW125" s="1020"/>
      <c r="DX125" s="1020"/>
      <c r="DY125" s="1020"/>
      <c r="DZ125" s="1021"/>
    </row>
    <row r="126" spans="1:130" s="247" customFormat="1" ht="26.25" customHeight="1" thickBot="1" x14ac:dyDescent="0.2">
      <c r="A126" s="1151"/>
      <c r="B126" s="1038"/>
      <c r="C126" s="1008" t="s">
        <v>462</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129</v>
      </c>
      <c r="AB126" s="1051"/>
      <c r="AC126" s="1051"/>
      <c r="AD126" s="1051"/>
      <c r="AE126" s="1052"/>
      <c r="AF126" s="1053" t="s">
        <v>129</v>
      </c>
      <c r="AG126" s="1051"/>
      <c r="AH126" s="1051"/>
      <c r="AI126" s="1051"/>
      <c r="AJ126" s="1052"/>
      <c r="AK126" s="1053" t="s">
        <v>129</v>
      </c>
      <c r="AL126" s="1051"/>
      <c r="AM126" s="1051"/>
      <c r="AN126" s="1051"/>
      <c r="AO126" s="1052"/>
      <c r="AP126" s="1054" t="s">
        <v>129</v>
      </c>
      <c r="AQ126" s="1055"/>
      <c r="AR126" s="1055"/>
      <c r="AS126" s="1055"/>
      <c r="AT126" s="1056"/>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6"/>
      <c r="CL126" s="1103"/>
      <c r="CM126" s="1103"/>
      <c r="CN126" s="1103"/>
      <c r="CO126" s="1104"/>
      <c r="CP126" s="1041" t="s">
        <v>475</v>
      </c>
      <c r="CQ126" s="1042"/>
      <c r="CR126" s="1042"/>
      <c r="CS126" s="1042"/>
      <c r="CT126" s="1042"/>
      <c r="CU126" s="1042"/>
      <c r="CV126" s="1042"/>
      <c r="CW126" s="1042"/>
      <c r="CX126" s="1042"/>
      <c r="CY126" s="1042"/>
      <c r="CZ126" s="1042"/>
      <c r="DA126" s="1042"/>
      <c r="DB126" s="1042"/>
      <c r="DC126" s="1042"/>
      <c r="DD126" s="1042"/>
      <c r="DE126" s="1042"/>
      <c r="DF126" s="1043"/>
      <c r="DG126" s="1011" t="s">
        <v>129</v>
      </c>
      <c r="DH126" s="1012"/>
      <c r="DI126" s="1012"/>
      <c r="DJ126" s="1012"/>
      <c r="DK126" s="1012"/>
      <c r="DL126" s="1012" t="s">
        <v>129</v>
      </c>
      <c r="DM126" s="1012"/>
      <c r="DN126" s="1012"/>
      <c r="DO126" s="1012"/>
      <c r="DP126" s="1012"/>
      <c r="DQ126" s="1012" t="s">
        <v>129</v>
      </c>
      <c r="DR126" s="1012"/>
      <c r="DS126" s="1012"/>
      <c r="DT126" s="1012"/>
      <c r="DU126" s="1012"/>
      <c r="DV126" s="1013" t="s">
        <v>129</v>
      </c>
      <c r="DW126" s="1013"/>
      <c r="DX126" s="1013"/>
      <c r="DY126" s="1013"/>
      <c r="DZ126" s="1014"/>
    </row>
    <row r="127" spans="1:130" s="247" customFormat="1" ht="26.25" customHeight="1" x14ac:dyDescent="0.15">
      <c r="A127" s="1152"/>
      <c r="B127" s="1040"/>
      <c r="C127" s="1094" t="s">
        <v>476</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t="s">
        <v>129</v>
      </c>
      <c r="AB127" s="1051"/>
      <c r="AC127" s="1051"/>
      <c r="AD127" s="1051"/>
      <c r="AE127" s="1052"/>
      <c r="AF127" s="1053" t="s">
        <v>129</v>
      </c>
      <c r="AG127" s="1051"/>
      <c r="AH127" s="1051"/>
      <c r="AI127" s="1051"/>
      <c r="AJ127" s="1052"/>
      <c r="AK127" s="1053" t="s">
        <v>129</v>
      </c>
      <c r="AL127" s="1051"/>
      <c r="AM127" s="1051"/>
      <c r="AN127" s="1051"/>
      <c r="AO127" s="1052"/>
      <c r="AP127" s="1054" t="s">
        <v>129</v>
      </c>
      <c r="AQ127" s="1055"/>
      <c r="AR127" s="1055"/>
      <c r="AS127" s="1055"/>
      <c r="AT127" s="1056"/>
      <c r="AU127" s="283"/>
      <c r="AV127" s="283"/>
      <c r="AW127" s="283"/>
      <c r="AX127" s="1124" t="s">
        <v>477</v>
      </c>
      <c r="AY127" s="1125"/>
      <c r="AZ127" s="1125"/>
      <c r="BA127" s="1125"/>
      <c r="BB127" s="1125"/>
      <c r="BC127" s="1125"/>
      <c r="BD127" s="1125"/>
      <c r="BE127" s="1126"/>
      <c r="BF127" s="1127" t="s">
        <v>478</v>
      </c>
      <c r="BG127" s="1125"/>
      <c r="BH127" s="1125"/>
      <c r="BI127" s="1125"/>
      <c r="BJ127" s="1125"/>
      <c r="BK127" s="1125"/>
      <c r="BL127" s="1126"/>
      <c r="BM127" s="1127" t="s">
        <v>479</v>
      </c>
      <c r="BN127" s="1125"/>
      <c r="BO127" s="1125"/>
      <c r="BP127" s="1125"/>
      <c r="BQ127" s="1125"/>
      <c r="BR127" s="1125"/>
      <c r="BS127" s="1126"/>
      <c r="BT127" s="1127" t="s">
        <v>480</v>
      </c>
      <c r="BU127" s="1125"/>
      <c r="BV127" s="1125"/>
      <c r="BW127" s="1125"/>
      <c r="BX127" s="1125"/>
      <c r="BY127" s="1125"/>
      <c r="BZ127" s="1149"/>
      <c r="CA127" s="283"/>
      <c r="CB127" s="283"/>
      <c r="CC127" s="283"/>
      <c r="CD127" s="284"/>
      <c r="CE127" s="284"/>
      <c r="CF127" s="284"/>
      <c r="CG127" s="281"/>
      <c r="CH127" s="281"/>
      <c r="CI127" s="281"/>
      <c r="CJ127" s="282"/>
      <c r="CK127" s="1116"/>
      <c r="CL127" s="1103"/>
      <c r="CM127" s="1103"/>
      <c r="CN127" s="1103"/>
      <c r="CO127" s="1104"/>
      <c r="CP127" s="1041" t="s">
        <v>481</v>
      </c>
      <c r="CQ127" s="1042"/>
      <c r="CR127" s="1042"/>
      <c r="CS127" s="1042"/>
      <c r="CT127" s="1042"/>
      <c r="CU127" s="1042"/>
      <c r="CV127" s="1042"/>
      <c r="CW127" s="1042"/>
      <c r="CX127" s="1042"/>
      <c r="CY127" s="1042"/>
      <c r="CZ127" s="1042"/>
      <c r="DA127" s="1042"/>
      <c r="DB127" s="1042"/>
      <c r="DC127" s="1042"/>
      <c r="DD127" s="1042"/>
      <c r="DE127" s="1042"/>
      <c r="DF127" s="1043"/>
      <c r="DG127" s="1011" t="s">
        <v>129</v>
      </c>
      <c r="DH127" s="1012"/>
      <c r="DI127" s="1012"/>
      <c r="DJ127" s="1012"/>
      <c r="DK127" s="1012"/>
      <c r="DL127" s="1012" t="s">
        <v>129</v>
      </c>
      <c r="DM127" s="1012"/>
      <c r="DN127" s="1012"/>
      <c r="DO127" s="1012"/>
      <c r="DP127" s="1012"/>
      <c r="DQ127" s="1012" t="s">
        <v>129</v>
      </c>
      <c r="DR127" s="1012"/>
      <c r="DS127" s="1012"/>
      <c r="DT127" s="1012"/>
      <c r="DU127" s="1012"/>
      <c r="DV127" s="1013" t="s">
        <v>129</v>
      </c>
      <c r="DW127" s="1013"/>
      <c r="DX127" s="1013"/>
      <c r="DY127" s="1013"/>
      <c r="DZ127" s="1014"/>
    </row>
    <row r="128" spans="1:130" s="247" customFormat="1" ht="26.25" customHeight="1" thickBot="1" x14ac:dyDescent="0.2">
      <c r="A128" s="1135" t="s">
        <v>482</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483</v>
      </c>
      <c r="X128" s="1137"/>
      <c r="Y128" s="1137"/>
      <c r="Z128" s="1138"/>
      <c r="AA128" s="1139">
        <v>560400</v>
      </c>
      <c r="AB128" s="1140"/>
      <c r="AC128" s="1140"/>
      <c r="AD128" s="1140"/>
      <c r="AE128" s="1141"/>
      <c r="AF128" s="1142">
        <v>456061</v>
      </c>
      <c r="AG128" s="1140"/>
      <c r="AH128" s="1140"/>
      <c r="AI128" s="1140"/>
      <c r="AJ128" s="1141"/>
      <c r="AK128" s="1142">
        <v>396089</v>
      </c>
      <c r="AL128" s="1140"/>
      <c r="AM128" s="1140"/>
      <c r="AN128" s="1140"/>
      <c r="AO128" s="1141"/>
      <c r="AP128" s="1143"/>
      <c r="AQ128" s="1144"/>
      <c r="AR128" s="1144"/>
      <c r="AS128" s="1144"/>
      <c r="AT128" s="1145"/>
      <c r="AU128" s="283"/>
      <c r="AV128" s="283"/>
      <c r="AW128" s="283"/>
      <c r="AX128" s="983" t="s">
        <v>484</v>
      </c>
      <c r="AY128" s="984"/>
      <c r="AZ128" s="984"/>
      <c r="BA128" s="984"/>
      <c r="BB128" s="984"/>
      <c r="BC128" s="984"/>
      <c r="BD128" s="984"/>
      <c r="BE128" s="985"/>
      <c r="BF128" s="1146" t="s">
        <v>129</v>
      </c>
      <c r="BG128" s="1147"/>
      <c r="BH128" s="1147"/>
      <c r="BI128" s="1147"/>
      <c r="BJ128" s="1147"/>
      <c r="BK128" s="1147"/>
      <c r="BL128" s="1148"/>
      <c r="BM128" s="1146">
        <v>12.7</v>
      </c>
      <c r="BN128" s="1147"/>
      <c r="BO128" s="1147"/>
      <c r="BP128" s="1147"/>
      <c r="BQ128" s="1147"/>
      <c r="BR128" s="1147"/>
      <c r="BS128" s="1148"/>
      <c r="BT128" s="1146">
        <v>20</v>
      </c>
      <c r="BU128" s="1147"/>
      <c r="BV128" s="1147"/>
      <c r="BW128" s="1147"/>
      <c r="BX128" s="1147"/>
      <c r="BY128" s="1147"/>
      <c r="BZ128" s="1171"/>
      <c r="CA128" s="284"/>
      <c r="CB128" s="284"/>
      <c r="CC128" s="284"/>
      <c r="CD128" s="284"/>
      <c r="CE128" s="284"/>
      <c r="CF128" s="284"/>
      <c r="CG128" s="281"/>
      <c r="CH128" s="281"/>
      <c r="CI128" s="281"/>
      <c r="CJ128" s="282"/>
      <c r="CK128" s="1117"/>
      <c r="CL128" s="1118"/>
      <c r="CM128" s="1118"/>
      <c r="CN128" s="1118"/>
      <c r="CO128" s="1119"/>
      <c r="CP128" s="1128" t="s">
        <v>485</v>
      </c>
      <c r="CQ128" s="1129"/>
      <c r="CR128" s="1129"/>
      <c r="CS128" s="1129"/>
      <c r="CT128" s="1129"/>
      <c r="CU128" s="1129"/>
      <c r="CV128" s="1129"/>
      <c r="CW128" s="1129"/>
      <c r="CX128" s="1129"/>
      <c r="CY128" s="1129"/>
      <c r="CZ128" s="1129"/>
      <c r="DA128" s="1129"/>
      <c r="DB128" s="1129"/>
      <c r="DC128" s="1129"/>
      <c r="DD128" s="1129"/>
      <c r="DE128" s="1129"/>
      <c r="DF128" s="1130"/>
      <c r="DG128" s="1131" t="s">
        <v>129</v>
      </c>
      <c r="DH128" s="1132"/>
      <c r="DI128" s="1132"/>
      <c r="DJ128" s="1132"/>
      <c r="DK128" s="1132"/>
      <c r="DL128" s="1132" t="s">
        <v>129</v>
      </c>
      <c r="DM128" s="1132"/>
      <c r="DN128" s="1132"/>
      <c r="DO128" s="1132"/>
      <c r="DP128" s="1132"/>
      <c r="DQ128" s="1132" t="s">
        <v>129</v>
      </c>
      <c r="DR128" s="1132"/>
      <c r="DS128" s="1132"/>
      <c r="DT128" s="1132"/>
      <c r="DU128" s="1132"/>
      <c r="DV128" s="1133" t="s">
        <v>129</v>
      </c>
      <c r="DW128" s="1133"/>
      <c r="DX128" s="1133"/>
      <c r="DY128" s="1133"/>
      <c r="DZ128" s="1134"/>
    </row>
    <row r="129" spans="1:131" s="247" customFormat="1" ht="26.25" customHeight="1" x14ac:dyDescent="0.15">
      <c r="A129" s="1022" t="s">
        <v>107</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486</v>
      </c>
      <c r="X129" s="1166"/>
      <c r="Y129" s="1166"/>
      <c r="Z129" s="1167"/>
      <c r="AA129" s="1050">
        <v>15931159</v>
      </c>
      <c r="AB129" s="1051"/>
      <c r="AC129" s="1051"/>
      <c r="AD129" s="1051"/>
      <c r="AE129" s="1052"/>
      <c r="AF129" s="1053">
        <v>16017973</v>
      </c>
      <c r="AG129" s="1051"/>
      <c r="AH129" s="1051"/>
      <c r="AI129" s="1051"/>
      <c r="AJ129" s="1052"/>
      <c r="AK129" s="1053">
        <v>16139349</v>
      </c>
      <c r="AL129" s="1051"/>
      <c r="AM129" s="1051"/>
      <c r="AN129" s="1051"/>
      <c r="AO129" s="1052"/>
      <c r="AP129" s="1168"/>
      <c r="AQ129" s="1169"/>
      <c r="AR129" s="1169"/>
      <c r="AS129" s="1169"/>
      <c r="AT129" s="1170"/>
      <c r="AU129" s="285"/>
      <c r="AV129" s="285"/>
      <c r="AW129" s="285"/>
      <c r="AX129" s="1159" t="s">
        <v>487</v>
      </c>
      <c r="AY129" s="1042"/>
      <c r="AZ129" s="1042"/>
      <c r="BA129" s="1042"/>
      <c r="BB129" s="1042"/>
      <c r="BC129" s="1042"/>
      <c r="BD129" s="1042"/>
      <c r="BE129" s="1043"/>
      <c r="BF129" s="1160" t="s">
        <v>129</v>
      </c>
      <c r="BG129" s="1161"/>
      <c r="BH129" s="1161"/>
      <c r="BI129" s="1161"/>
      <c r="BJ129" s="1161"/>
      <c r="BK129" s="1161"/>
      <c r="BL129" s="1162"/>
      <c r="BM129" s="1160">
        <v>17.7</v>
      </c>
      <c r="BN129" s="1161"/>
      <c r="BO129" s="1161"/>
      <c r="BP129" s="1161"/>
      <c r="BQ129" s="1161"/>
      <c r="BR129" s="1161"/>
      <c r="BS129" s="1162"/>
      <c r="BT129" s="1160">
        <v>30</v>
      </c>
      <c r="BU129" s="1163"/>
      <c r="BV129" s="1163"/>
      <c r="BW129" s="1163"/>
      <c r="BX129" s="1163"/>
      <c r="BY129" s="1163"/>
      <c r="BZ129" s="1164"/>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2" t="s">
        <v>488</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489</v>
      </c>
      <c r="X130" s="1166"/>
      <c r="Y130" s="1166"/>
      <c r="Z130" s="1167"/>
      <c r="AA130" s="1050">
        <v>1757013</v>
      </c>
      <c r="AB130" s="1051"/>
      <c r="AC130" s="1051"/>
      <c r="AD130" s="1051"/>
      <c r="AE130" s="1052"/>
      <c r="AF130" s="1053">
        <v>1794587</v>
      </c>
      <c r="AG130" s="1051"/>
      <c r="AH130" s="1051"/>
      <c r="AI130" s="1051"/>
      <c r="AJ130" s="1052"/>
      <c r="AK130" s="1053">
        <v>1821741</v>
      </c>
      <c r="AL130" s="1051"/>
      <c r="AM130" s="1051"/>
      <c r="AN130" s="1051"/>
      <c r="AO130" s="1052"/>
      <c r="AP130" s="1168"/>
      <c r="AQ130" s="1169"/>
      <c r="AR130" s="1169"/>
      <c r="AS130" s="1169"/>
      <c r="AT130" s="1170"/>
      <c r="AU130" s="285"/>
      <c r="AV130" s="285"/>
      <c r="AW130" s="285"/>
      <c r="AX130" s="1159" t="s">
        <v>490</v>
      </c>
      <c r="AY130" s="1042"/>
      <c r="AZ130" s="1042"/>
      <c r="BA130" s="1042"/>
      <c r="BB130" s="1042"/>
      <c r="BC130" s="1042"/>
      <c r="BD130" s="1042"/>
      <c r="BE130" s="1043"/>
      <c r="BF130" s="1196">
        <v>6.4</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491</v>
      </c>
      <c r="X131" s="1204"/>
      <c r="Y131" s="1204"/>
      <c r="Z131" s="1205"/>
      <c r="AA131" s="1097">
        <v>14174146</v>
      </c>
      <c r="AB131" s="1076"/>
      <c r="AC131" s="1076"/>
      <c r="AD131" s="1076"/>
      <c r="AE131" s="1077"/>
      <c r="AF131" s="1075">
        <v>14223386</v>
      </c>
      <c r="AG131" s="1076"/>
      <c r="AH131" s="1076"/>
      <c r="AI131" s="1076"/>
      <c r="AJ131" s="1077"/>
      <c r="AK131" s="1075">
        <v>14317608</v>
      </c>
      <c r="AL131" s="1076"/>
      <c r="AM131" s="1076"/>
      <c r="AN131" s="1076"/>
      <c r="AO131" s="1077"/>
      <c r="AP131" s="1206"/>
      <c r="AQ131" s="1207"/>
      <c r="AR131" s="1207"/>
      <c r="AS131" s="1207"/>
      <c r="AT131" s="1208"/>
      <c r="AU131" s="285"/>
      <c r="AV131" s="285"/>
      <c r="AW131" s="285"/>
      <c r="AX131" s="1178" t="s">
        <v>492</v>
      </c>
      <c r="AY131" s="1129"/>
      <c r="AZ131" s="1129"/>
      <c r="BA131" s="1129"/>
      <c r="BB131" s="1129"/>
      <c r="BC131" s="1129"/>
      <c r="BD131" s="1129"/>
      <c r="BE131" s="1130"/>
      <c r="BF131" s="1179" t="s">
        <v>129</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5" t="s">
        <v>493</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494</v>
      </c>
      <c r="W132" s="1189"/>
      <c r="X132" s="1189"/>
      <c r="Y132" s="1189"/>
      <c r="Z132" s="1190"/>
      <c r="AA132" s="1191">
        <v>5.7916222959999999</v>
      </c>
      <c r="AB132" s="1192"/>
      <c r="AC132" s="1192"/>
      <c r="AD132" s="1192"/>
      <c r="AE132" s="1193"/>
      <c r="AF132" s="1194">
        <v>6.7561268459999999</v>
      </c>
      <c r="AG132" s="1192"/>
      <c r="AH132" s="1192"/>
      <c r="AI132" s="1192"/>
      <c r="AJ132" s="1193"/>
      <c r="AK132" s="1194">
        <v>6.6760592970000001</v>
      </c>
      <c r="AL132" s="1192"/>
      <c r="AM132" s="1192"/>
      <c r="AN132" s="1192"/>
      <c r="AO132" s="1193"/>
      <c r="AP132" s="1091"/>
      <c r="AQ132" s="1092"/>
      <c r="AR132" s="1092"/>
      <c r="AS132" s="1092"/>
      <c r="AT132" s="1195"/>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495</v>
      </c>
      <c r="W133" s="1172"/>
      <c r="X133" s="1172"/>
      <c r="Y133" s="1172"/>
      <c r="Z133" s="1173"/>
      <c r="AA133" s="1174">
        <v>6.3</v>
      </c>
      <c r="AB133" s="1175"/>
      <c r="AC133" s="1175"/>
      <c r="AD133" s="1175"/>
      <c r="AE133" s="1176"/>
      <c r="AF133" s="1174">
        <v>6.2</v>
      </c>
      <c r="AG133" s="1175"/>
      <c r="AH133" s="1175"/>
      <c r="AI133" s="1175"/>
      <c r="AJ133" s="1176"/>
      <c r="AK133" s="1174">
        <v>6.4</v>
      </c>
      <c r="AL133" s="1175"/>
      <c r="AM133" s="1175"/>
      <c r="AN133" s="1175"/>
      <c r="AO133" s="1176"/>
      <c r="AP133" s="1121"/>
      <c r="AQ133" s="1122"/>
      <c r="AR133" s="1122"/>
      <c r="AS133" s="1122"/>
      <c r="AT133" s="1177"/>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9F/8TzyCjGwnStSikyrbR0ZP8Oi3kqfI1THqkg68J6qf2UW2a9xKDYXsODEE/WLdB44djMIGRy3d2Jkld5BGSw==" saltValue="WIHNO7fhTjxg12GIKQsl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TZioFQDiLX7uMrHipVA8b35TOuwxpwqmbx6z1u9lVteRpTvZ/bahxmNL5r65dX1y8ci3UOKcJYMlM54wdE5cA==" saltValue="oqyPIp7b81YsG6RMkYuU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wchIuowoOc13zDX/TVCYPb+1IwTdxBbvzJRFMB2eT0QBvWitaHeHpxRM9GaHp1998QbyBTQu8a0xnZuO4x/6g==" saltValue="xoCxPZbQJkwLrnvUUA9qW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2"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3"/>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4" t="s">
        <v>504</v>
      </c>
      <c r="AL9" s="1215"/>
      <c r="AM9" s="1215"/>
      <c r="AN9" s="1216"/>
      <c r="AO9" s="313">
        <v>3802914</v>
      </c>
      <c r="AP9" s="313">
        <v>58027</v>
      </c>
      <c r="AQ9" s="314">
        <v>57754</v>
      </c>
      <c r="AR9" s="315">
        <v>0.5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4" t="s">
        <v>505</v>
      </c>
      <c r="AL10" s="1215"/>
      <c r="AM10" s="1215"/>
      <c r="AN10" s="1216"/>
      <c r="AO10" s="316">
        <v>772423</v>
      </c>
      <c r="AP10" s="316">
        <v>11786</v>
      </c>
      <c r="AQ10" s="317">
        <v>3830</v>
      </c>
      <c r="AR10" s="318">
        <v>207.7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4" t="s">
        <v>506</v>
      </c>
      <c r="AL11" s="1215"/>
      <c r="AM11" s="1215"/>
      <c r="AN11" s="1216"/>
      <c r="AO11" s="316">
        <v>777475</v>
      </c>
      <c r="AP11" s="316">
        <v>11863</v>
      </c>
      <c r="AQ11" s="317">
        <v>6814</v>
      </c>
      <c r="AR11" s="318">
        <v>74.099999999999994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4" t="s">
        <v>507</v>
      </c>
      <c r="AL12" s="1215"/>
      <c r="AM12" s="1215"/>
      <c r="AN12" s="1216"/>
      <c r="AO12" s="316">
        <v>662188</v>
      </c>
      <c r="AP12" s="316">
        <v>10104</v>
      </c>
      <c r="AQ12" s="317">
        <v>1059</v>
      </c>
      <c r="AR12" s="318">
        <v>854.1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4" t="s">
        <v>508</v>
      </c>
      <c r="AL13" s="1215"/>
      <c r="AM13" s="1215"/>
      <c r="AN13" s="1216"/>
      <c r="AO13" s="316" t="s">
        <v>509</v>
      </c>
      <c r="AP13" s="316" t="s">
        <v>509</v>
      </c>
      <c r="AQ13" s="317">
        <v>4</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4" t="s">
        <v>510</v>
      </c>
      <c r="AL14" s="1215"/>
      <c r="AM14" s="1215"/>
      <c r="AN14" s="1216"/>
      <c r="AO14" s="316">
        <v>179950</v>
      </c>
      <c r="AP14" s="316">
        <v>2746</v>
      </c>
      <c r="AQ14" s="317">
        <v>2651</v>
      </c>
      <c r="AR14" s="318">
        <v>3.6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4" t="s">
        <v>511</v>
      </c>
      <c r="AL15" s="1215"/>
      <c r="AM15" s="1215"/>
      <c r="AN15" s="1216"/>
      <c r="AO15" s="316">
        <v>89766</v>
      </c>
      <c r="AP15" s="316">
        <v>1370</v>
      </c>
      <c r="AQ15" s="317">
        <v>1352</v>
      </c>
      <c r="AR15" s="318">
        <v>1.3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7" t="s">
        <v>512</v>
      </c>
      <c r="AL16" s="1218"/>
      <c r="AM16" s="1218"/>
      <c r="AN16" s="1219"/>
      <c r="AO16" s="316">
        <v>-200032</v>
      </c>
      <c r="AP16" s="316">
        <v>-3052</v>
      </c>
      <c r="AQ16" s="317">
        <v>-4074</v>
      </c>
      <c r="AR16" s="318">
        <v>-25.1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7" t="s">
        <v>187</v>
      </c>
      <c r="AL17" s="1218"/>
      <c r="AM17" s="1218"/>
      <c r="AN17" s="1219"/>
      <c r="AO17" s="316">
        <v>6084684</v>
      </c>
      <c r="AP17" s="316">
        <v>92843</v>
      </c>
      <c r="AQ17" s="317">
        <v>69392</v>
      </c>
      <c r="AR17" s="318">
        <v>33.799999999999997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09" t="s">
        <v>517</v>
      </c>
      <c r="AL21" s="1210"/>
      <c r="AM21" s="1210"/>
      <c r="AN21" s="1211"/>
      <c r="AO21" s="328">
        <v>7.77</v>
      </c>
      <c r="AP21" s="329">
        <v>6.31</v>
      </c>
      <c r="AQ21" s="330">
        <v>1.46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09" t="s">
        <v>518</v>
      </c>
      <c r="AL22" s="1210"/>
      <c r="AM22" s="1210"/>
      <c r="AN22" s="1211"/>
      <c r="AO22" s="333">
        <v>97.9</v>
      </c>
      <c r="AP22" s="334">
        <v>98.4</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2"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3"/>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5" t="s">
        <v>522</v>
      </c>
      <c r="AL32" s="1226"/>
      <c r="AM32" s="1226"/>
      <c r="AN32" s="1227"/>
      <c r="AO32" s="343">
        <v>1951349</v>
      </c>
      <c r="AP32" s="343">
        <v>29775</v>
      </c>
      <c r="AQ32" s="344">
        <v>34189</v>
      </c>
      <c r="AR32" s="345">
        <v>-12.9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5" t="s">
        <v>523</v>
      </c>
      <c r="AL33" s="1226"/>
      <c r="AM33" s="1226"/>
      <c r="AN33" s="1227"/>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5" t="s">
        <v>524</v>
      </c>
      <c r="AL34" s="1226"/>
      <c r="AM34" s="1226"/>
      <c r="AN34" s="1227"/>
      <c r="AO34" s="343" t="s">
        <v>509</v>
      </c>
      <c r="AP34" s="343" t="s">
        <v>509</v>
      </c>
      <c r="AQ34" s="344">
        <v>16</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5" t="s">
        <v>525</v>
      </c>
      <c r="AL35" s="1226"/>
      <c r="AM35" s="1226"/>
      <c r="AN35" s="1227"/>
      <c r="AO35" s="343">
        <v>1113208</v>
      </c>
      <c r="AP35" s="343">
        <v>16986</v>
      </c>
      <c r="AQ35" s="344">
        <v>9412</v>
      </c>
      <c r="AR35" s="345">
        <v>80.5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5" t="s">
        <v>526</v>
      </c>
      <c r="AL36" s="1226"/>
      <c r="AM36" s="1226"/>
      <c r="AN36" s="1227"/>
      <c r="AO36" s="343">
        <v>109125</v>
      </c>
      <c r="AP36" s="343">
        <v>1665</v>
      </c>
      <c r="AQ36" s="344">
        <v>2024</v>
      </c>
      <c r="AR36" s="345">
        <v>-17.7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5" t="s">
        <v>527</v>
      </c>
      <c r="AL37" s="1226"/>
      <c r="AM37" s="1226"/>
      <c r="AN37" s="1227"/>
      <c r="AO37" s="343" t="s">
        <v>509</v>
      </c>
      <c r="AP37" s="343" t="s">
        <v>509</v>
      </c>
      <c r="AQ37" s="344">
        <v>1165</v>
      </c>
      <c r="AR37" s="345" t="s">
        <v>509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8" t="s">
        <v>528</v>
      </c>
      <c r="AL38" s="1229"/>
      <c r="AM38" s="1229"/>
      <c r="AN38" s="1230"/>
      <c r="AO38" s="346" t="s">
        <v>509</v>
      </c>
      <c r="AP38" s="346" t="s">
        <v>509</v>
      </c>
      <c r="AQ38" s="347">
        <v>2</v>
      </c>
      <c r="AR38" s="335" t="s">
        <v>509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8" t="s">
        <v>529</v>
      </c>
      <c r="AL39" s="1229"/>
      <c r="AM39" s="1229"/>
      <c r="AN39" s="1230"/>
      <c r="AO39" s="343">
        <v>-396089</v>
      </c>
      <c r="AP39" s="343">
        <v>-6044</v>
      </c>
      <c r="AQ39" s="344">
        <v>-6367</v>
      </c>
      <c r="AR39" s="345">
        <v>-5.0999999999999996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5" t="s">
        <v>530</v>
      </c>
      <c r="AL40" s="1226"/>
      <c r="AM40" s="1226"/>
      <c r="AN40" s="1227"/>
      <c r="AO40" s="343">
        <v>-1821741</v>
      </c>
      <c r="AP40" s="343">
        <v>-27797</v>
      </c>
      <c r="AQ40" s="344">
        <v>-28963</v>
      </c>
      <c r="AR40" s="345">
        <v>-4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1" t="s">
        <v>299</v>
      </c>
      <c r="AL41" s="1232"/>
      <c r="AM41" s="1232"/>
      <c r="AN41" s="1233"/>
      <c r="AO41" s="343">
        <v>955852</v>
      </c>
      <c r="AP41" s="343">
        <v>14585</v>
      </c>
      <c r="AQ41" s="344">
        <v>11478</v>
      </c>
      <c r="AR41" s="345">
        <v>27.1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0" t="s">
        <v>499</v>
      </c>
      <c r="AN49" s="1222" t="s">
        <v>534</v>
      </c>
      <c r="AO49" s="1223"/>
      <c r="AP49" s="1223"/>
      <c r="AQ49" s="1223"/>
      <c r="AR49" s="122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1"/>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3242055</v>
      </c>
      <c r="AN51" s="365">
        <v>48197</v>
      </c>
      <c r="AO51" s="366">
        <v>-27.8</v>
      </c>
      <c r="AP51" s="367">
        <v>47278</v>
      </c>
      <c r="AQ51" s="368">
        <v>-12.3</v>
      </c>
      <c r="AR51" s="369">
        <v>-15.5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1688632</v>
      </c>
      <c r="AN52" s="373">
        <v>25103</v>
      </c>
      <c r="AO52" s="374">
        <v>-30.4</v>
      </c>
      <c r="AP52" s="375">
        <v>24096</v>
      </c>
      <c r="AQ52" s="376">
        <v>16.899999999999999</v>
      </c>
      <c r="AR52" s="377">
        <v>-47.3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2768313</v>
      </c>
      <c r="AN53" s="365">
        <v>41377</v>
      </c>
      <c r="AO53" s="366">
        <v>-14.2</v>
      </c>
      <c r="AP53" s="367">
        <v>44504</v>
      </c>
      <c r="AQ53" s="368">
        <v>-5.9</v>
      </c>
      <c r="AR53" s="369">
        <v>-8.3000000000000007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1883007</v>
      </c>
      <c r="AN54" s="373">
        <v>28144</v>
      </c>
      <c r="AO54" s="374">
        <v>12.1</v>
      </c>
      <c r="AP54" s="375">
        <v>25876</v>
      </c>
      <c r="AQ54" s="376">
        <v>7.4</v>
      </c>
      <c r="AR54" s="377">
        <v>4.7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2580766</v>
      </c>
      <c r="AN55" s="365">
        <v>38775</v>
      </c>
      <c r="AO55" s="366">
        <v>-6.3</v>
      </c>
      <c r="AP55" s="367">
        <v>47820</v>
      </c>
      <c r="AQ55" s="368">
        <v>7.5</v>
      </c>
      <c r="AR55" s="369">
        <v>-13.8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1378725</v>
      </c>
      <c r="AN56" s="373">
        <v>20715</v>
      </c>
      <c r="AO56" s="374">
        <v>-26.4</v>
      </c>
      <c r="AP56" s="375">
        <v>25855</v>
      </c>
      <c r="AQ56" s="376">
        <v>-0.1</v>
      </c>
      <c r="AR56" s="377">
        <v>-26.3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3742065</v>
      </c>
      <c r="AN57" s="365">
        <v>56684</v>
      </c>
      <c r="AO57" s="366">
        <v>46.2</v>
      </c>
      <c r="AP57" s="367">
        <v>41934</v>
      </c>
      <c r="AQ57" s="368">
        <v>-12.3</v>
      </c>
      <c r="AR57" s="369">
        <v>58.5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1928536</v>
      </c>
      <c r="AN58" s="373">
        <v>29213</v>
      </c>
      <c r="AO58" s="374">
        <v>41</v>
      </c>
      <c r="AP58" s="375">
        <v>23352</v>
      </c>
      <c r="AQ58" s="376">
        <v>-9.6999999999999993</v>
      </c>
      <c r="AR58" s="377">
        <v>50.7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5673472</v>
      </c>
      <c r="AN59" s="365">
        <v>86569</v>
      </c>
      <c r="AO59" s="366">
        <v>52.7</v>
      </c>
      <c r="AP59" s="367">
        <v>45588</v>
      </c>
      <c r="AQ59" s="368">
        <v>8.6999999999999993</v>
      </c>
      <c r="AR59" s="369">
        <v>44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2550754</v>
      </c>
      <c r="AN60" s="373">
        <v>38921</v>
      </c>
      <c r="AO60" s="374">
        <v>33.200000000000003</v>
      </c>
      <c r="AP60" s="375">
        <v>24150</v>
      </c>
      <c r="AQ60" s="376">
        <v>3.4</v>
      </c>
      <c r="AR60" s="377">
        <v>29.8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3601334</v>
      </c>
      <c r="AN61" s="380">
        <v>54320</v>
      </c>
      <c r="AO61" s="381">
        <v>10.1</v>
      </c>
      <c r="AP61" s="382">
        <v>45425</v>
      </c>
      <c r="AQ61" s="383">
        <v>-2.9</v>
      </c>
      <c r="AR61" s="369">
        <v>13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1885931</v>
      </c>
      <c r="AN62" s="373">
        <v>28419</v>
      </c>
      <c r="AO62" s="374">
        <v>5.9</v>
      </c>
      <c r="AP62" s="375">
        <v>24666</v>
      </c>
      <c r="AQ62" s="376">
        <v>3.6</v>
      </c>
      <c r="AR62" s="377">
        <v>2.2999999999999998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2MvUQsLM3GomJCVpu2KPnkX2GV9mRIEjlFnjg6HFYB60u6lgF1PP7153dG5sKnC3/F2f8tuVyOivAl4dWLvoUA==" saltValue="9k4IAhjlbWixyA5xGZ1a1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QUN/d7owdGxbxlpOUZwAVB70A/UOHCRzMisJCZaDyFpLxXyzVh1pQqsx5U8VJfJaRsfdJjX0O6Iqiijd6onI2w==" saltValue="+r1I+LTfMw3+X6iRblVo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l3LbF+XnozDgKbPlMPXZdjqEvQ+ZjLION7bMJU/k3H1mY8ips1BsYaBlRvpUlBdngPzoLoWGeqZBvZTOW95kGw==" saltValue="h31zdrPzSlb+h2J0Wi7U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4" t="s">
        <v>3</v>
      </c>
      <c r="D47" s="1234"/>
      <c r="E47" s="1235"/>
      <c r="F47" s="11">
        <v>20.69</v>
      </c>
      <c r="G47" s="12">
        <v>20.61</v>
      </c>
      <c r="H47" s="12">
        <v>20.61</v>
      </c>
      <c r="I47" s="12">
        <v>20.51</v>
      </c>
      <c r="J47" s="13">
        <v>20.37</v>
      </c>
    </row>
    <row r="48" spans="2:10" ht="57.75" customHeight="1" x14ac:dyDescent="0.15">
      <c r="B48" s="14"/>
      <c r="C48" s="1236" t="s">
        <v>4</v>
      </c>
      <c r="D48" s="1236"/>
      <c r="E48" s="1237"/>
      <c r="F48" s="15">
        <v>9.59</v>
      </c>
      <c r="G48" s="16">
        <v>8.6999999999999993</v>
      </c>
      <c r="H48" s="16">
        <v>9.23</v>
      </c>
      <c r="I48" s="16">
        <v>10.53</v>
      </c>
      <c r="J48" s="17">
        <v>10.199999999999999</v>
      </c>
    </row>
    <row r="49" spans="2:10" ht="57.75" customHeight="1" thickBot="1" x14ac:dyDescent="0.2">
      <c r="B49" s="18"/>
      <c r="C49" s="1238" t="s">
        <v>5</v>
      </c>
      <c r="D49" s="1238"/>
      <c r="E49" s="1239"/>
      <c r="F49" s="19">
        <v>4.75</v>
      </c>
      <c r="G49" s="20" t="s">
        <v>555</v>
      </c>
      <c r="H49" s="20">
        <v>0.55000000000000004</v>
      </c>
      <c r="I49" s="20">
        <v>1.37</v>
      </c>
      <c r="J49" s="21" t="s">
        <v>556</v>
      </c>
    </row>
    <row r="50" spans="2:10" ht="13.5" customHeight="1" x14ac:dyDescent="0.15"/>
  </sheetData>
  <sheetProtection algorithmName="SHA-512" hashValue="zaNeu9CSh+bH2HK1ySmd38ckX3r3RDjyUnV89IH3fzGdlOLE6tWh4cNtdHZ0W27keN4QbcFcxPct4ZsFyvM4NA==" saltValue="5204Ez1b5031Wy0YTtCA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2021-09-21T06:28:18Z</cp:lastPrinted>
  <dcterms:created xsi:type="dcterms:W3CDTF">2021-02-05T02:22:44Z</dcterms:created>
  <dcterms:modified xsi:type="dcterms:W3CDTF">2021-11-22T11:51:22Z</dcterms:modified>
  <cp:category/>
</cp:coreProperties>
</file>