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585" yWindow="120" windowWidth="11835" windowHeight="6930" activeTab="1"/>
  </bookViews>
  <sheets>
    <sheet name="建設工事" sheetId="21" r:id="rId1"/>
    <sheet name="測量等" sheetId="14" r:id="rId2"/>
  </sheets>
  <externalReferences>
    <externalReference r:id="rId3"/>
  </externalReferences>
  <definedNames>
    <definedName name="_xlnm.Print_Area" localSheetId="0">建設工事!$A$1:$Q$37</definedName>
    <definedName name="_xlnm.Print_Area" localSheetId="1">測量等!$A$1:$P$41</definedName>
  </definedNames>
  <calcPr calcId="125725"/>
</workbook>
</file>

<file path=xl/calcChain.xml><?xml version="1.0" encoding="utf-8"?>
<calcChain xmlns="http://schemas.openxmlformats.org/spreadsheetml/2006/main">
  <c r="U37" i="21"/>
  <c r="H37" s="1"/>
  <c r="O37"/>
  <c r="N37"/>
  <c r="M37"/>
  <c r="L37"/>
  <c r="F37"/>
  <c r="E37"/>
  <c r="D37"/>
  <c r="U36"/>
  <c r="H36" s="1"/>
  <c r="O36"/>
  <c r="N36"/>
  <c r="M36"/>
  <c r="L36"/>
  <c r="F36"/>
  <c r="E36"/>
  <c r="D36"/>
  <c r="U35"/>
  <c r="H35" s="1"/>
  <c r="O35"/>
  <c r="N35"/>
  <c r="M35"/>
  <c r="L35"/>
  <c r="F35"/>
  <c r="E35"/>
  <c r="D35"/>
  <c r="U34"/>
  <c r="H34" s="1"/>
  <c r="O34"/>
  <c r="N34"/>
  <c r="M34"/>
  <c r="L34"/>
  <c r="G34"/>
  <c r="F34"/>
  <c r="E34"/>
  <c r="D34"/>
  <c r="U33"/>
  <c r="H33" s="1"/>
  <c r="O33"/>
  <c r="N33"/>
  <c r="M33"/>
  <c r="L33"/>
  <c r="F33"/>
  <c r="E33"/>
  <c r="D33"/>
  <c r="U32"/>
  <c r="H32" s="1"/>
  <c r="O32"/>
  <c r="N32"/>
  <c r="M32"/>
  <c r="L32"/>
  <c r="F32"/>
  <c r="E32"/>
  <c r="D32"/>
  <c r="U31"/>
  <c r="H31" s="1"/>
  <c r="O31"/>
  <c r="N31"/>
  <c r="M31"/>
  <c r="L31"/>
  <c r="F31"/>
  <c r="E31"/>
  <c r="D31"/>
  <c r="U30"/>
  <c r="H30" s="1"/>
  <c r="O30"/>
  <c r="N30"/>
  <c r="M30"/>
  <c r="L30"/>
  <c r="G30"/>
  <c r="F30"/>
  <c r="E30"/>
  <c r="D30"/>
  <c r="U29"/>
  <c r="H29" s="1"/>
  <c r="O29"/>
  <c r="N29"/>
  <c r="M29"/>
  <c r="L29"/>
  <c r="F29"/>
  <c r="E29"/>
  <c r="D29"/>
  <c r="U28"/>
  <c r="H28" s="1"/>
  <c r="O28"/>
  <c r="N28"/>
  <c r="M28"/>
  <c r="L28"/>
  <c r="F28"/>
  <c r="E28"/>
  <c r="D28"/>
  <c r="U27"/>
  <c r="H27" s="1"/>
  <c r="O27"/>
  <c r="N27"/>
  <c r="M27"/>
  <c r="L27"/>
  <c r="G27"/>
  <c r="F27"/>
  <c r="E27"/>
  <c r="D27"/>
  <c r="U26"/>
  <c r="H26" s="1"/>
  <c r="O26"/>
  <c r="N26"/>
  <c r="M26"/>
  <c r="L26"/>
  <c r="G26"/>
  <c r="F26"/>
  <c r="E26"/>
  <c r="D26"/>
  <c r="U25"/>
  <c r="H25" s="1"/>
  <c r="O25"/>
  <c r="N25"/>
  <c r="M25"/>
  <c r="L25"/>
  <c r="F25"/>
  <c r="E25"/>
  <c r="D25"/>
  <c r="U24"/>
  <c r="H24" s="1"/>
  <c r="O24"/>
  <c r="N24"/>
  <c r="M24"/>
  <c r="L24"/>
  <c r="F24"/>
  <c r="E24"/>
  <c r="D24"/>
  <c r="U23"/>
  <c r="H23" s="1"/>
  <c r="O23"/>
  <c r="N23"/>
  <c r="M23"/>
  <c r="L23"/>
  <c r="G23"/>
  <c r="F23"/>
  <c r="E23"/>
  <c r="D23"/>
  <c r="U22"/>
  <c r="H22" s="1"/>
  <c r="O22"/>
  <c r="N22"/>
  <c r="M22"/>
  <c r="L22"/>
  <c r="G22"/>
  <c r="F22"/>
  <c r="E22"/>
  <c r="D22"/>
  <c r="U21"/>
  <c r="H21" s="1"/>
  <c r="O21"/>
  <c r="N21"/>
  <c r="M21"/>
  <c r="L21"/>
  <c r="F21"/>
  <c r="E21"/>
  <c r="D21"/>
  <c r="U20"/>
  <c r="H20" s="1"/>
  <c r="O20"/>
  <c r="N20"/>
  <c r="M20"/>
  <c r="L20"/>
  <c r="F20"/>
  <c r="E20"/>
  <c r="D20"/>
  <c r="U19"/>
  <c r="H19" s="1"/>
  <c r="O19"/>
  <c r="N19"/>
  <c r="M19"/>
  <c r="L19"/>
  <c r="G19"/>
  <c r="F19"/>
  <c r="E19"/>
  <c r="D19"/>
  <c r="U18"/>
  <c r="H18" s="1"/>
  <c r="O18"/>
  <c r="N18"/>
  <c r="M18"/>
  <c r="L18"/>
  <c r="G18"/>
  <c r="F18"/>
  <c r="E18"/>
  <c r="D18"/>
  <c r="U17"/>
  <c r="H17" s="1"/>
  <c r="O17"/>
  <c r="N17"/>
  <c r="M17"/>
  <c r="L17"/>
  <c r="F17"/>
  <c r="E17"/>
  <c r="D17"/>
  <c r="U16"/>
  <c r="H16" s="1"/>
  <c r="O16"/>
  <c r="N16"/>
  <c r="M16"/>
  <c r="L16"/>
  <c r="F16"/>
  <c r="E16"/>
  <c r="D16"/>
  <c r="U15"/>
  <c r="H15" s="1"/>
  <c r="O15"/>
  <c r="N15"/>
  <c r="M15"/>
  <c r="L15"/>
  <c r="G15"/>
  <c r="F15"/>
  <c r="E15"/>
  <c r="D15"/>
  <c r="U14"/>
  <c r="H14" s="1"/>
  <c r="O14"/>
  <c r="N14"/>
  <c r="M14"/>
  <c r="L14"/>
  <c r="G14"/>
  <c r="F14"/>
  <c r="E14"/>
  <c r="D14"/>
  <c r="U13"/>
  <c r="H13" s="1"/>
  <c r="O13"/>
  <c r="N13"/>
  <c r="M13"/>
  <c r="L13"/>
  <c r="F13"/>
  <c r="E13"/>
  <c r="D13"/>
  <c r="U12"/>
  <c r="H12" s="1"/>
  <c r="O12"/>
  <c r="N12"/>
  <c r="M12"/>
  <c r="L12"/>
  <c r="F12"/>
  <c r="E12"/>
  <c r="D12"/>
  <c r="U11"/>
  <c r="H11" s="1"/>
  <c r="O11"/>
  <c r="N11"/>
  <c r="M11"/>
  <c r="L11"/>
  <c r="G11"/>
  <c r="F11"/>
  <c r="E11"/>
  <c r="D11"/>
  <c r="U10"/>
  <c r="H10" s="1"/>
  <c r="O10"/>
  <c r="N10"/>
  <c r="M10"/>
  <c r="L10"/>
  <c r="G10"/>
  <c r="F10"/>
  <c r="E10"/>
  <c r="D10"/>
  <c r="U9"/>
  <c r="H9" s="1"/>
  <c r="O9"/>
  <c r="N9"/>
  <c r="M9"/>
  <c r="L9"/>
  <c r="F9"/>
  <c r="E9"/>
  <c r="D9"/>
  <c r="U8"/>
  <c r="H8" s="1"/>
  <c r="O8"/>
  <c r="N8"/>
  <c r="M8"/>
  <c r="L8"/>
  <c r="D8"/>
  <c r="O4"/>
  <c r="F8" l="1"/>
  <c r="E8"/>
  <c r="G21"/>
  <c r="G25"/>
  <c r="G8"/>
  <c r="G12"/>
  <c r="G16"/>
  <c r="G20"/>
  <c r="G24"/>
  <c r="G28"/>
  <c r="G32"/>
  <c r="G36"/>
  <c r="G9"/>
  <c r="G13"/>
  <c r="G17"/>
  <c r="G29"/>
  <c r="G33"/>
  <c r="G37"/>
  <c r="G31"/>
  <c r="G35"/>
  <c r="J8"/>
  <c r="J11"/>
  <c r="J12"/>
  <c r="J16"/>
  <c r="J19"/>
  <c r="J20"/>
  <c r="J21"/>
  <c r="J23"/>
  <c r="J24"/>
  <c r="J25"/>
  <c r="J26"/>
  <c r="J27"/>
  <c r="J28"/>
  <c r="J29"/>
  <c r="J30"/>
  <c r="J31"/>
  <c r="J32"/>
  <c r="J33"/>
  <c r="J34"/>
  <c r="J35"/>
  <c r="J36"/>
  <c r="J3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J9"/>
  <c r="J10"/>
  <c r="J13"/>
  <c r="J14"/>
  <c r="J15"/>
  <c r="J17"/>
  <c r="J18"/>
  <c r="J22"/>
  <c r="O9" i="14" l="1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8"/>
  <c r="T37" l="1"/>
  <c r="H37" s="1"/>
  <c r="N37"/>
  <c r="M37"/>
  <c r="L37"/>
  <c r="F37"/>
  <c r="E37"/>
  <c r="D37"/>
  <c r="T36"/>
  <c r="H36" s="1"/>
  <c r="N36"/>
  <c r="M36"/>
  <c r="L36"/>
  <c r="F36"/>
  <c r="E36"/>
  <c r="D36"/>
  <c r="T35"/>
  <c r="H35" s="1"/>
  <c r="N35"/>
  <c r="M35"/>
  <c r="L35"/>
  <c r="F35"/>
  <c r="E35"/>
  <c r="D35"/>
  <c r="T34"/>
  <c r="H34" s="1"/>
  <c r="N34"/>
  <c r="M34"/>
  <c r="L34"/>
  <c r="G34"/>
  <c r="F34"/>
  <c r="E34"/>
  <c r="D34"/>
  <c r="T33"/>
  <c r="H33" s="1"/>
  <c r="N33"/>
  <c r="M33"/>
  <c r="L33"/>
  <c r="F33"/>
  <c r="E33"/>
  <c r="D33"/>
  <c r="T32"/>
  <c r="H32" s="1"/>
  <c r="N32"/>
  <c r="M32"/>
  <c r="L32"/>
  <c r="F32"/>
  <c r="E32"/>
  <c r="D32"/>
  <c r="T31"/>
  <c r="H31" s="1"/>
  <c r="N31"/>
  <c r="M31"/>
  <c r="L31"/>
  <c r="I31"/>
  <c r="F31"/>
  <c r="E31"/>
  <c r="D31"/>
  <c r="T30"/>
  <c r="H30" s="1"/>
  <c r="N30"/>
  <c r="M30"/>
  <c r="L30"/>
  <c r="F30"/>
  <c r="E30"/>
  <c r="D30"/>
  <c r="T29"/>
  <c r="H29" s="1"/>
  <c r="N29"/>
  <c r="M29"/>
  <c r="L29"/>
  <c r="F29"/>
  <c r="E29"/>
  <c r="D29"/>
  <c r="T28"/>
  <c r="H28" s="1"/>
  <c r="N28"/>
  <c r="M28"/>
  <c r="L28"/>
  <c r="F28"/>
  <c r="E28"/>
  <c r="D28"/>
  <c r="T27"/>
  <c r="H27" s="1"/>
  <c r="N27"/>
  <c r="M27"/>
  <c r="L27"/>
  <c r="I27"/>
  <c r="F27"/>
  <c r="E27"/>
  <c r="D27"/>
  <c r="T26"/>
  <c r="H26" s="1"/>
  <c r="N26"/>
  <c r="M26"/>
  <c r="L26"/>
  <c r="F26"/>
  <c r="E26"/>
  <c r="D26"/>
  <c r="T25"/>
  <c r="H25" s="1"/>
  <c r="N25"/>
  <c r="M25"/>
  <c r="L25"/>
  <c r="F25"/>
  <c r="E25"/>
  <c r="D25"/>
  <c r="T24"/>
  <c r="H24" s="1"/>
  <c r="N24"/>
  <c r="M24"/>
  <c r="L24"/>
  <c r="F24"/>
  <c r="E24"/>
  <c r="D24"/>
  <c r="T23"/>
  <c r="H23" s="1"/>
  <c r="N23"/>
  <c r="M23"/>
  <c r="L23"/>
  <c r="F23"/>
  <c r="E23"/>
  <c r="D23"/>
  <c r="T22"/>
  <c r="H22" s="1"/>
  <c r="N22"/>
  <c r="M22"/>
  <c r="L22"/>
  <c r="F22"/>
  <c r="E22"/>
  <c r="D22"/>
  <c r="T21"/>
  <c r="H21" s="1"/>
  <c r="N21"/>
  <c r="M21"/>
  <c r="L21"/>
  <c r="F21"/>
  <c r="E21"/>
  <c r="D21"/>
  <c r="T20"/>
  <c r="H20" s="1"/>
  <c r="N20"/>
  <c r="M20"/>
  <c r="L20"/>
  <c r="F20"/>
  <c r="E20"/>
  <c r="D20"/>
  <c r="T19"/>
  <c r="H19" s="1"/>
  <c r="N19"/>
  <c r="M19"/>
  <c r="L19"/>
  <c r="F19"/>
  <c r="E19"/>
  <c r="D19"/>
  <c r="T18"/>
  <c r="H18" s="1"/>
  <c r="N18"/>
  <c r="M18"/>
  <c r="L18"/>
  <c r="F18"/>
  <c r="E18"/>
  <c r="D18"/>
  <c r="T17"/>
  <c r="H17" s="1"/>
  <c r="N17"/>
  <c r="M17"/>
  <c r="L17"/>
  <c r="F17"/>
  <c r="E17"/>
  <c r="D17"/>
  <c r="T16"/>
  <c r="H16" s="1"/>
  <c r="N16"/>
  <c r="M16"/>
  <c r="L16"/>
  <c r="F16"/>
  <c r="E16"/>
  <c r="D16"/>
  <c r="T15"/>
  <c r="H15" s="1"/>
  <c r="N15"/>
  <c r="M15"/>
  <c r="L15"/>
  <c r="F15"/>
  <c r="E15"/>
  <c r="D15"/>
  <c r="T14"/>
  <c r="H14" s="1"/>
  <c r="N14"/>
  <c r="M14"/>
  <c r="L14"/>
  <c r="F14"/>
  <c r="E14"/>
  <c r="D14"/>
  <c r="T13"/>
  <c r="H13" s="1"/>
  <c r="N13"/>
  <c r="M13"/>
  <c r="L13"/>
  <c r="F13"/>
  <c r="E13"/>
  <c r="D13"/>
  <c r="T12"/>
  <c r="H12" s="1"/>
  <c r="N12"/>
  <c r="M12"/>
  <c r="L12"/>
  <c r="F12"/>
  <c r="E12"/>
  <c r="D12"/>
  <c r="T11"/>
  <c r="H11" s="1"/>
  <c r="N11"/>
  <c r="M11"/>
  <c r="L11"/>
  <c r="F11"/>
  <c r="D11"/>
  <c r="T10"/>
  <c r="H10" s="1"/>
  <c r="N10"/>
  <c r="M10"/>
  <c r="L10"/>
  <c r="D10"/>
  <c r="T9"/>
  <c r="H9" s="1"/>
  <c r="N9"/>
  <c r="M9"/>
  <c r="L9"/>
  <c r="D9"/>
  <c r="T8"/>
  <c r="H8" s="1"/>
  <c r="N8"/>
  <c r="M8"/>
  <c r="L8"/>
  <c r="D8"/>
  <c r="E10" l="1"/>
  <c r="E11"/>
  <c r="J22"/>
  <c r="J28"/>
  <c r="G8"/>
  <c r="G22"/>
  <c r="G36"/>
  <c r="J24"/>
  <c r="J14"/>
  <c r="G27"/>
  <c r="G18"/>
  <c r="G31"/>
  <c r="J12"/>
  <c r="I22"/>
  <c r="G24"/>
  <c r="I15"/>
  <c r="G12"/>
  <c r="G14"/>
  <c r="I24"/>
  <c r="I28"/>
  <c r="G20"/>
  <c r="I14"/>
  <c r="G10"/>
  <c r="F10"/>
  <c r="I11"/>
  <c r="J16"/>
  <c r="I19"/>
  <c r="J35"/>
  <c r="J10"/>
  <c r="G16"/>
  <c r="J18"/>
  <c r="J20"/>
  <c r="I23"/>
  <c r="G26"/>
  <c r="G28"/>
  <c r="J30"/>
  <c r="I32"/>
  <c r="I35"/>
  <c r="J36"/>
  <c r="J26"/>
  <c r="J32"/>
  <c r="I10"/>
  <c r="I18"/>
  <c r="I20"/>
  <c r="G30"/>
  <c r="G32"/>
  <c r="G35"/>
  <c r="I36"/>
  <c r="G11"/>
  <c r="I12"/>
  <c r="J13"/>
  <c r="G15"/>
  <c r="I16"/>
  <c r="J17"/>
  <c r="G19"/>
  <c r="J21"/>
  <c r="G23"/>
  <c r="J25"/>
  <c r="J29"/>
  <c r="J33"/>
  <c r="J37"/>
  <c r="F8"/>
  <c r="J8"/>
  <c r="F9"/>
  <c r="E8"/>
  <c r="I8"/>
  <c r="E9"/>
  <c r="I9"/>
  <c r="I13"/>
  <c r="I17"/>
  <c r="I21"/>
  <c r="I25"/>
  <c r="I29"/>
  <c r="I33"/>
  <c r="J34"/>
  <c r="I37"/>
  <c r="G9"/>
  <c r="J9"/>
  <c r="J11"/>
  <c r="G13"/>
  <c r="J15"/>
  <c r="G17"/>
  <c r="J19"/>
  <c r="G21"/>
  <c r="J23"/>
  <c r="G25"/>
  <c r="I26"/>
  <c r="J27"/>
  <c r="G29"/>
  <c r="I30"/>
  <c r="J31"/>
  <c r="G33"/>
  <c r="I34"/>
  <c r="G37"/>
</calcChain>
</file>

<file path=xl/sharedStrings.xml><?xml version="1.0" encoding="utf-8"?>
<sst xmlns="http://schemas.openxmlformats.org/spreadsheetml/2006/main" count="436" uniqueCount="423">
  <si>
    <t>氏名</t>
    <rPh sb="0" eb="2">
      <t>シメイ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</si>
  <si>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</si>
  <si>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有</t>
    <rPh sb="0" eb="1">
      <t>ア</t>
    </rPh>
    <phoneticPr fontId="1"/>
  </si>
  <si>
    <t>その他</t>
    <rPh sb="2" eb="3">
      <t>タ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</si>
  <si>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</si>
  <si>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</si>
  <si>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</si>
  <si>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測量士</t>
  </si>
  <si>
    <t>測量士補</t>
  </si>
  <si>
    <t>一級建築士</t>
  </si>
  <si>
    <t>二級建築士</t>
  </si>
  <si>
    <t>004</t>
  </si>
  <si>
    <t>建築設備士</t>
    <rPh sb="0" eb="2">
      <t>ケンチク</t>
    </rPh>
    <rPh sb="2" eb="4">
      <t>セツビ</t>
    </rPh>
    <rPh sb="4" eb="5">
      <t>シ</t>
    </rPh>
    <phoneticPr fontId="1"/>
  </si>
  <si>
    <t>建築積算士</t>
    <rPh sb="0" eb="2">
      <t>ケンチク</t>
    </rPh>
    <rPh sb="2" eb="4">
      <t>セキサン</t>
    </rPh>
    <rPh sb="4" eb="5">
      <t>シ</t>
    </rPh>
    <phoneticPr fontId="1"/>
  </si>
  <si>
    <t>消防設備士</t>
    <rPh sb="0" eb="2">
      <t>ショウボウ</t>
    </rPh>
    <rPh sb="2" eb="4">
      <t>セツビ</t>
    </rPh>
    <rPh sb="4" eb="5">
      <t>シ</t>
    </rPh>
    <phoneticPr fontId="1"/>
  </si>
  <si>
    <t>地質調査技士</t>
    <rPh sb="0" eb="2">
      <t>チシツ</t>
    </rPh>
    <rPh sb="2" eb="4">
      <t>チョウサ</t>
    </rPh>
    <rPh sb="4" eb="5">
      <t>ワザ</t>
    </rPh>
    <rPh sb="5" eb="6">
      <t>シ</t>
    </rPh>
    <phoneticPr fontId="1"/>
  </si>
  <si>
    <t>不動産鑑定士</t>
    <rPh sb="0" eb="3">
      <t>フドウサン</t>
    </rPh>
    <rPh sb="3" eb="6">
      <t>カンテイシ</t>
    </rPh>
    <phoneticPr fontId="1"/>
  </si>
  <si>
    <t>土地区画整理士</t>
    <rPh sb="0" eb="2">
      <t>トチ</t>
    </rPh>
    <rPh sb="2" eb="4">
      <t>クカク</t>
    </rPh>
    <rPh sb="4" eb="6">
      <t>セイリ</t>
    </rPh>
    <rPh sb="6" eb="7">
      <t>シ</t>
    </rPh>
    <phoneticPr fontId="1"/>
  </si>
  <si>
    <t>公共用地経験者</t>
    <rPh sb="0" eb="2">
      <t>コウキョウ</t>
    </rPh>
    <rPh sb="2" eb="4">
      <t>ヨウチ</t>
    </rPh>
    <rPh sb="4" eb="7">
      <t>ケイケンシャ</t>
    </rPh>
    <phoneticPr fontId="1"/>
  </si>
  <si>
    <t>土地家屋調査士</t>
    <rPh sb="0" eb="2">
      <t>トチ</t>
    </rPh>
    <rPh sb="2" eb="4">
      <t>カオク</t>
    </rPh>
    <rPh sb="4" eb="7">
      <t>チョウサシ</t>
    </rPh>
    <phoneticPr fontId="1"/>
  </si>
  <si>
    <t>司法書士</t>
    <rPh sb="0" eb="2">
      <t>シホウ</t>
    </rPh>
    <rPh sb="2" eb="4">
      <t>ショシ</t>
    </rPh>
    <phoneticPr fontId="1"/>
  </si>
  <si>
    <t>農業土木技術管理士</t>
    <rPh sb="0" eb="2">
      <t>ノウギョウ</t>
    </rPh>
    <rPh sb="2" eb="4">
      <t>ドボク</t>
    </rPh>
    <rPh sb="4" eb="6">
      <t>ギジュツ</t>
    </rPh>
    <rPh sb="6" eb="8">
      <t>カンリ</t>
    </rPh>
    <rPh sb="8" eb="9">
      <t>シ</t>
    </rPh>
    <phoneticPr fontId="1"/>
  </si>
  <si>
    <t>地すべり防止工事士</t>
    <rPh sb="0" eb="1">
      <t>ジ</t>
    </rPh>
    <rPh sb="4" eb="6">
      <t>ボウシ</t>
    </rPh>
    <rPh sb="6" eb="8">
      <t>コウジ</t>
    </rPh>
    <rPh sb="8" eb="9">
      <t>シ</t>
    </rPh>
    <phoneticPr fontId="1"/>
  </si>
  <si>
    <t>コンクリート診断士</t>
    <rPh sb="6" eb="8">
      <t>シンダン</t>
    </rPh>
    <rPh sb="8" eb="9">
      <t>シ</t>
    </rPh>
    <phoneticPr fontId="1"/>
  </si>
  <si>
    <t>道路橋点検士</t>
    <rPh sb="0" eb="2">
      <t>ドウロ</t>
    </rPh>
    <rPh sb="2" eb="3">
      <t>キョウ</t>
    </rPh>
    <rPh sb="3" eb="5">
      <t>テンケン</t>
    </rPh>
    <rPh sb="5" eb="6">
      <t>シ</t>
    </rPh>
    <phoneticPr fontId="1"/>
  </si>
  <si>
    <t>土木鋼構造診断士</t>
    <rPh sb="0" eb="2">
      <t>ドボク</t>
    </rPh>
    <rPh sb="2" eb="3">
      <t>コウ</t>
    </rPh>
    <rPh sb="3" eb="5">
      <t>コウゾウ</t>
    </rPh>
    <rPh sb="5" eb="8">
      <t>シンダンシ</t>
    </rPh>
    <phoneticPr fontId="1"/>
  </si>
  <si>
    <t>生年月日</t>
    <rPh sb="0" eb="2">
      <t>セイネン</t>
    </rPh>
    <rPh sb="2" eb="4">
      <t>ガッピ</t>
    </rPh>
    <phoneticPr fontId="1"/>
  </si>
  <si>
    <t>資格区分</t>
    <rPh sb="0" eb="2">
      <t>シカク</t>
    </rPh>
    <rPh sb="2" eb="4">
      <t>クブン</t>
    </rPh>
    <phoneticPr fontId="1"/>
  </si>
  <si>
    <t>コード（3桁）　資格名</t>
    <rPh sb="5" eb="6">
      <t>ケタ</t>
    </rPh>
    <rPh sb="8" eb="10">
      <t>シカク</t>
    </rPh>
    <rPh sb="10" eb="11">
      <t>メイ</t>
    </rPh>
    <phoneticPr fontId="1"/>
  </si>
  <si>
    <t>生年月日（入力）</t>
    <rPh sb="0" eb="2">
      <t>セイネン</t>
    </rPh>
    <rPh sb="2" eb="4">
      <t>ガッピ</t>
    </rPh>
    <rPh sb="5" eb="7">
      <t>ニュウリョク</t>
    </rPh>
    <phoneticPr fontId="1"/>
  </si>
  <si>
    <t>資格コード（入力）</t>
    <rPh sb="0" eb="2">
      <t>シカク</t>
    </rPh>
    <rPh sb="6" eb="8">
      <t>ニュウリョク</t>
    </rPh>
    <phoneticPr fontId="1"/>
  </si>
  <si>
    <t>西暦年</t>
    <rPh sb="0" eb="2">
      <t>セイレキ</t>
    </rPh>
    <rPh sb="2" eb="3">
      <t>ネン</t>
    </rPh>
    <phoneticPr fontId="1"/>
  </si>
  <si>
    <t>記載例を参照のうえ、申請日現在で作成してください。</t>
    <rPh sb="0" eb="2">
      <t>キサイ</t>
    </rPh>
    <rPh sb="2" eb="3">
      <t>レイ</t>
    </rPh>
    <rPh sb="4" eb="6">
      <t>サンショウ</t>
    </rPh>
    <rPh sb="10" eb="12">
      <t>シンセイ</t>
    </rPh>
    <rPh sb="12" eb="13">
      <t>ビ</t>
    </rPh>
    <rPh sb="13" eb="15">
      <t>ゲンザイ</t>
    </rPh>
    <rPh sb="16" eb="18">
      <t>サクセイ</t>
    </rPh>
    <phoneticPr fontId="1"/>
  </si>
  <si>
    <t>市内、準市内、県内業者のみ提出してください。</t>
    <rPh sb="0" eb="2">
      <t>シナイ</t>
    </rPh>
    <rPh sb="3" eb="4">
      <t>ジュン</t>
    </rPh>
    <rPh sb="4" eb="6">
      <t>シナイ</t>
    </rPh>
    <rPh sb="7" eb="9">
      <t>ケンナイ</t>
    </rPh>
    <rPh sb="9" eb="11">
      <t>ギョウシャ</t>
    </rPh>
    <rPh sb="13" eb="15">
      <t>テイシュツ</t>
    </rPh>
    <phoneticPr fontId="1"/>
  </si>
  <si>
    <t>常勤技術者調書（測量等）</t>
    <rPh sb="0" eb="2">
      <t>ジョウキン</t>
    </rPh>
    <rPh sb="2" eb="5">
      <t>ギジュツシャ</t>
    </rPh>
    <rPh sb="5" eb="7">
      <t>チョウショ</t>
    </rPh>
    <rPh sb="8" eb="10">
      <t>ソクリョウ</t>
    </rPh>
    <rPh sb="10" eb="11">
      <t>トウ</t>
    </rPh>
    <phoneticPr fontId="1"/>
  </si>
  <si>
    <t>調査様式第２号（その２）</t>
    <rPh sb="0" eb="2">
      <t>チョウサ</t>
    </rPh>
    <rPh sb="2" eb="4">
      <t>ヨウシキ</t>
    </rPh>
    <rPh sb="4" eb="5">
      <t>ダイ</t>
    </rPh>
    <rPh sb="6" eb="7">
      <t>ゴウ</t>
    </rPh>
    <phoneticPr fontId="1"/>
  </si>
  <si>
    <t>ＲＣＣＭ（都市計画及び地方計画)</t>
    <phoneticPr fontId="1"/>
  </si>
  <si>
    <t>ＲＣＣＭ（地質)</t>
    <phoneticPr fontId="1"/>
  </si>
  <si>
    <t>ＲＣＣＭ（土質及び基礎)</t>
    <phoneticPr fontId="1"/>
  </si>
  <si>
    <t>ＲＣＣＭ（鋼構造及びコンクリート)</t>
    <phoneticPr fontId="1"/>
  </si>
  <si>
    <t>ＲＣＣＭ（トンネル)</t>
    <phoneticPr fontId="1"/>
  </si>
  <si>
    <t>ＲＣＣＭ（施工計画・施工設備及び積算)</t>
    <phoneticPr fontId="1"/>
  </si>
  <si>
    <t>ＲＣＣＭ（建設環境)</t>
    <phoneticPr fontId="1"/>
  </si>
  <si>
    <t>ＲＣＣＭ（機械)</t>
    <phoneticPr fontId="1"/>
  </si>
  <si>
    <t>ＲＣＣＭ（水産土木)</t>
    <phoneticPr fontId="1"/>
  </si>
  <si>
    <t>ＲＣＣＭ（電気電子)</t>
    <phoneticPr fontId="1"/>
  </si>
  <si>
    <t>ＲＣＣＭ（廃棄物)</t>
    <phoneticPr fontId="1"/>
  </si>
  <si>
    <t>ＲＣＣＭ（建設情報)</t>
    <phoneticPr fontId="1"/>
  </si>
  <si>
    <t>補償業務管理士（土地調査)</t>
    <phoneticPr fontId="1"/>
  </si>
  <si>
    <t>補償業務管理士（土地評価)</t>
    <phoneticPr fontId="1"/>
  </si>
  <si>
    <t>補償業務管理士（物件)</t>
    <phoneticPr fontId="1"/>
  </si>
  <si>
    <t>補償業務管理士（機械工作)</t>
    <phoneticPr fontId="1"/>
  </si>
  <si>
    <t>補償業務管理士（営業補償・特殊補償)</t>
    <phoneticPr fontId="1"/>
  </si>
  <si>
    <t>補償業務管理士（事業損失)</t>
    <phoneticPr fontId="1"/>
  </si>
  <si>
    <t>補償業務管理士（総合補償)</t>
    <phoneticPr fontId="1"/>
  </si>
  <si>
    <t>１級土木施工管理技士</t>
    <phoneticPr fontId="1"/>
  </si>
  <si>
    <t>電気主任技術者(1種～3種)</t>
    <phoneticPr fontId="1"/>
  </si>
  <si>
    <t>線路主任技術士</t>
    <rPh sb="0" eb="2">
      <t>センロ</t>
    </rPh>
    <rPh sb="2" eb="4">
      <t>シュニン</t>
    </rPh>
    <rPh sb="4" eb="7">
      <t>ギジュツシ</t>
    </rPh>
    <phoneticPr fontId="1"/>
  </si>
  <si>
    <t>技術士（建設部門）(土質及び基礎)</t>
  </si>
  <si>
    <t>技術士（建設部門）(鋼構造及びコンクリート)</t>
  </si>
  <si>
    <t>技術士（建設部門）(都市及び地方計画)</t>
  </si>
  <si>
    <t>技術士（建設部門）(河川、砂防及び海岸・海洋)</t>
  </si>
  <si>
    <t>技術士（建設部門）(港湾及び空港)</t>
  </si>
  <si>
    <t>技術士（建設部門）(電力土木)</t>
  </si>
  <si>
    <t>技術士（建設部門）(道路)</t>
  </si>
  <si>
    <t>技術士（建設部門）(鉄道)</t>
  </si>
  <si>
    <t>技術士（建設部門）(トンネル)</t>
  </si>
  <si>
    <t>技術士（建設部門）(施工計画・施工設備及び積算)</t>
  </si>
  <si>
    <t>技術士（建設部門）(建設環境)</t>
  </si>
  <si>
    <t>技術士（上下水道部門）(上水道及び工業用水道)</t>
  </si>
  <si>
    <t>技術士（上下水道部門）(下水道)</t>
  </si>
  <si>
    <t>技術士（上下水道部門）(水道環境)</t>
  </si>
  <si>
    <t>技術士（農業部門）(農業土木)</t>
  </si>
  <si>
    <t>技術士（水産部門）(水産土木)</t>
  </si>
  <si>
    <t>技術士（機械部門）(機械設計、流体工学及び交通・物流機械)</t>
  </si>
  <si>
    <t>ＲＣＣＭ(河川、砂防及び海岸・海洋)</t>
  </si>
  <si>
    <t>ＲＣＣＭ(港湾及び空港)</t>
  </si>
  <si>
    <t>ＲＣＣＭ(電力土木)</t>
  </si>
  <si>
    <t>ＲＣＣＭ(道路)</t>
  </si>
  <si>
    <t>ＲＣＣＭ(鉄道)</t>
  </si>
  <si>
    <t>ＲＣＣＭ(上水道及び工業用水道)</t>
  </si>
  <si>
    <t>ＲＣＣＭ(下水道)</t>
  </si>
  <si>
    <t>ＲＣＣＭ(農業土木)</t>
  </si>
  <si>
    <t>ＲＣＣＭ(森林土木)</t>
  </si>
  <si>
    <t>ＲＣＣＭ(造園)</t>
  </si>
  <si>
    <t>技術士（衛生工学部門）</t>
    <phoneticPr fontId="1"/>
  </si>
  <si>
    <t>技術士（情報工学部門）</t>
    <phoneticPr fontId="1"/>
  </si>
  <si>
    <t>技術士（総合技術監理部門）</t>
    <phoneticPr fontId="1"/>
  </si>
  <si>
    <t>008</t>
    <phoneticPr fontId="1"/>
  </si>
  <si>
    <t>009</t>
    <phoneticPr fontId="1"/>
  </si>
  <si>
    <t>M</t>
    <phoneticPr fontId="1"/>
  </si>
  <si>
    <t>137</t>
    <phoneticPr fontId="1"/>
  </si>
  <si>
    <t>T</t>
    <phoneticPr fontId="1"/>
  </si>
  <si>
    <t>238</t>
    <phoneticPr fontId="1"/>
  </si>
  <si>
    <t>S</t>
    <phoneticPr fontId="1"/>
  </si>
  <si>
    <t>フリガナ</t>
    <phoneticPr fontId="1"/>
  </si>
  <si>
    <t>H</t>
    <phoneticPr fontId="1"/>
  </si>
  <si>
    <t>042</t>
    <phoneticPr fontId="1"/>
  </si>
  <si>
    <t>030</t>
    <phoneticPr fontId="1"/>
  </si>
  <si>
    <t>301</t>
    <phoneticPr fontId="1"/>
  </si>
  <si>
    <t>302</t>
    <phoneticPr fontId="1"/>
  </si>
  <si>
    <t>303</t>
    <phoneticPr fontId="1"/>
  </si>
  <si>
    <t>304</t>
    <phoneticPr fontId="1"/>
  </si>
  <si>
    <t>305</t>
    <phoneticPr fontId="1"/>
  </si>
  <si>
    <t>306</t>
    <phoneticPr fontId="1"/>
  </si>
  <si>
    <t>307</t>
    <phoneticPr fontId="1"/>
  </si>
  <si>
    <t>308</t>
    <phoneticPr fontId="1"/>
  </si>
  <si>
    <t>309</t>
    <phoneticPr fontId="1"/>
  </si>
  <si>
    <t>310</t>
    <phoneticPr fontId="1"/>
  </si>
  <si>
    <t>311</t>
    <phoneticPr fontId="1"/>
  </si>
  <si>
    <t>312</t>
    <phoneticPr fontId="1"/>
  </si>
  <si>
    <t>313</t>
    <phoneticPr fontId="1"/>
  </si>
  <si>
    <t>314</t>
    <phoneticPr fontId="1"/>
  </si>
  <si>
    <t>315</t>
    <phoneticPr fontId="1"/>
  </si>
  <si>
    <t>316</t>
    <phoneticPr fontId="1"/>
  </si>
  <si>
    <t>317</t>
    <phoneticPr fontId="1"/>
  </si>
  <si>
    <t>技術士（森林部門）(森林土木)</t>
    <phoneticPr fontId="1"/>
  </si>
  <si>
    <t>318</t>
    <phoneticPr fontId="1"/>
  </si>
  <si>
    <t>319</t>
    <phoneticPr fontId="1"/>
  </si>
  <si>
    <t>320</t>
    <phoneticPr fontId="1"/>
  </si>
  <si>
    <t>技術士（電気電子部門）</t>
    <phoneticPr fontId="1"/>
  </si>
  <si>
    <t>321</t>
    <phoneticPr fontId="1"/>
  </si>
  <si>
    <t>350</t>
    <phoneticPr fontId="1"/>
  </si>
  <si>
    <t>701</t>
    <phoneticPr fontId="1"/>
  </si>
  <si>
    <t>702</t>
    <phoneticPr fontId="1"/>
  </si>
  <si>
    <t>703</t>
    <phoneticPr fontId="1"/>
  </si>
  <si>
    <t>704</t>
    <phoneticPr fontId="1"/>
  </si>
  <si>
    <t>705</t>
    <phoneticPr fontId="1"/>
  </si>
  <si>
    <t>706</t>
    <phoneticPr fontId="1"/>
  </si>
  <si>
    <t>707</t>
    <phoneticPr fontId="1"/>
  </si>
  <si>
    <t>708</t>
    <phoneticPr fontId="1"/>
  </si>
  <si>
    <t>709</t>
    <phoneticPr fontId="1"/>
  </si>
  <si>
    <t>※</t>
    <phoneticPr fontId="1"/>
  </si>
  <si>
    <t>710</t>
    <phoneticPr fontId="1"/>
  </si>
  <si>
    <t>711</t>
    <phoneticPr fontId="1"/>
  </si>
  <si>
    <t>712</t>
    <phoneticPr fontId="1"/>
  </si>
  <si>
    <t>713</t>
    <phoneticPr fontId="1"/>
  </si>
  <si>
    <t>714</t>
    <phoneticPr fontId="1"/>
  </si>
  <si>
    <t>715</t>
    <phoneticPr fontId="1"/>
  </si>
  <si>
    <t>716</t>
    <phoneticPr fontId="1"/>
  </si>
  <si>
    <t>717</t>
    <phoneticPr fontId="1"/>
  </si>
  <si>
    <t>718</t>
    <phoneticPr fontId="1"/>
  </si>
  <si>
    <t>719</t>
    <phoneticPr fontId="1"/>
  </si>
  <si>
    <t>720</t>
    <phoneticPr fontId="1"/>
  </si>
  <si>
    <t>721</t>
    <phoneticPr fontId="1"/>
  </si>
  <si>
    <t>722</t>
    <phoneticPr fontId="1"/>
  </si>
  <si>
    <t>801</t>
    <phoneticPr fontId="1"/>
  </si>
  <si>
    <t>802</t>
    <phoneticPr fontId="1"/>
  </si>
  <si>
    <t>803</t>
    <phoneticPr fontId="1"/>
  </si>
  <si>
    <t>804</t>
    <phoneticPr fontId="1"/>
  </si>
  <si>
    <t>805</t>
    <phoneticPr fontId="1"/>
  </si>
  <si>
    <t>806</t>
    <phoneticPr fontId="1"/>
  </si>
  <si>
    <t>807</t>
    <phoneticPr fontId="1"/>
  </si>
  <si>
    <t>補償業務管理士（補償関連)</t>
    <phoneticPr fontId="1"/>
  </si>
  <si>
    <t>808</t>
    <phoneticPr fontId="1"/>
  </si>
  <si>
    <t>113</t>
    <phoneticPr fontId="1"/>
  </si>
  <si>
    <t>258</t>
    <phoneticPr fontId="1"/>
  </si>
  <si>
    <t>044</t>
    <phoneticPr fontId="1"/>
  </si>
  <si>
    <t>046</t>
    <phoneticPr fontId="1"/>
  </si>
  <si>
    <t>環境計量士（濃度関係)</t>
    <phoneticPr fontId="1"/>
  </si>
  <si>
    <t>055</t>
    <phoneticPr fontId="1"/>
  </si>
  <si>
    <t>環境計量士（騒音・振動関係)</t>
    <phoneticPr fontId="1"/>
  </si>
  <si>
    <t>027</t>
    <phoneticPr fontId="1"/>
  </si>
  <si>
    <t>029</t>
    <phoneticPr fontId="1"/>
  </si>
  <si>
    <t>026</t>
    <phoneticPr fontId="1"/>
  </si>
  <si>
    <t>045</t>
    <phoneticPr fontId="1"/>
  </si>
  <si>
    <t>052</t>
    <phoneticPr fontId="1"/>
  </si>
  <si>
    <t>061</t>
    <phoneticPr fontId="1"/>
  </si>
  <si>
    <t>070</t>
    <phoneticPr fontId="1"/>
  </si>
  <si>
    <t>071</t>
    <phoneticPr fontId="1"/>
  </si>
  <si>
    <t>072</t>
    <phoneticPr fontId="1"/>
  </si>
  <si>
    <t>048</t>
    <phoneticPr fontId="1"/>
  </si>
  <si>
    <t>062</t>
    <phoneticPr fontId="1"/>
  </si>
  <si>
    <t>047</t>
    <phoneticPr fontId="1"/>
  </si>
  <si>
    <t>099</t>
    <phoneticPr fontId="1"/>
  </si>
  <si>
    <t>調査様式第２号（その１）</t>
    <rPh sb="0" eb="2">
      <t>チョウサ</t>
    </rPh>
    <rPh sb="2" eb="4">
      <t>ヨウシキ</t>
    </rPh>
    <rPh sb="4" eb="5">
      <t>ダイ</t>
    </rPh>
    <rPh sb="6" eb="7">
      <t>ゴウ</t>
    </rPh>
    <phoneticPr fontId="1"/>
  </si>
  <si>
    <t>常勤技術者調書（建設工事）</t>
    <rPh sb="0" eb="2">
      <t>ジョウキン</t>
    </rPh>
    <rPh sb="2" eb="5">
      <t>ギジュツシャ</t>
    </rPh>
    <rPh sb="5" eb="7">
      <t>チョウショ</t>
    </rPh>
    <rPh sb="8" eb="10">
      <t>ケンセツ</t>
    </rPh>
    <rPh sb="10" eb="12">
      <t>コウジ</t>
    </rPh>
    <phoneticPr fontId="1"/>
  </si>
  <si>
    <t>監理技術者</t>
    <rPh sb="0" eb="2">
      <t>カンリ</t>
    </rPh>
    <rPh sb="2" eb="4">
      <t>ギジュツ</t>
    </rPh>
    <rPh sb="4" eb="5">
      <t>シャ</t>
    </rPh>
    <phoneticPr fontId="1"/>
  </si>
  <si>
    <t>備考</t>
    <rPh sb="0" eb="2">
      <t>ビコウ</t>
    </rPh>
    <phoneticPr fontId="1"/>
  </si>
  <si>
    <t>の有資格者</t>
    <rPh sb="1" eb="5">
      <t>ユウシカクシャ</t>
    </rPh>
    <phoneticPr fontId="1"/>
  </si>
  <si>
    <t>M</t>
    <phoneticPr fontId="1"/>
  </si>
  <si>
    <t>T</t>
    <phoneticPr fontId="1"/>
  </si>
  <si>
    <t>S</t>
    <phoneticPr fontId="1"/>
  </si>
  <si>
    <t>フリガナ</t>
    <phoneticPr fontId="1"/>
  </si>
  <si>
    <t>H</t>
    <phoneticPr fontId="1"/>
  </si>
  <si>
    <t>001</t>
  </si>
  <si>
    <t>法第7条第2号イ該当</t>
  </si>
  <si>
    <t>002</t>
  </si>
  <si>
    <t>法第7条第2号ロ該当</t>
  </si>
  <si>
    <t>003</t>
  </si>
  <si>
    <t>法第15条第2号ハ該当（同号イと同等以上）</t>
  </si>
  <si>
    <t>法第15条第2号ハ該当（同号ロと同等以上）</t>
  </si>
  <si>
    <t>040</t>
  </si>
  <si>
    <t>基礎ぐい工事</t>
    <rPh sb="0" eb="2">
      <t>キソ</t>
    </rPh>
    <rPh sb="4" eb="6">
      <t>コウジ</t>
    </rPh>
    <phoneticPr fontId="1"/>
  </si>
  <si>
    <t>060</t>
  </si>
  <si>
    <t>解体工事</t>
    <rPh sb="0" eb="2">
      <t>カイタイ</t>
    </rPh>
    <rPh sb="2" eb="4">
      <t>コウジ</t>
    </rPh>
    <phoneticPr fontId="1"/>
  </si>
  <si>
    <t>061</t>
  </si>
  <si>
    <t>地すべり防止工事士</t>
    <rPh sb="8" eb="9">
      <t>シ</t>
    </rPh>
    <phoneticPr fontId="1"/>
  </si>
  <si>
    <t>062</t>
  </si>
  <si>
    <t>建築設備士</t>
    <rPh sb="4" eb="5">
      <t>シ</t>
    </rPh>
    <phoneticPr fontId="1"/>
  </si>
  <si>
    <t>063</t>
  </si>
  <si>
    <t>1級計装士</t>
    <rPh sb="1" eb="2">
      <t>キュウ</t>
    </rPh>
    <rPh sb="4" eb="5">
      <t>シ</t>
    </rPh>
    <phoneticPr fontId="1"/>
  </si>
  <si>
    <t>064</t>
  </si>
  <si>
    <t>基幹技能者</t>
    <rPh sb="0" eb="2">
      <t>キカン</t>
    </rPh>
    <rPh sb="2" eb="5">
      <t>ギノウシャ</t>
    </rPh>
    <phoneticPr fontId="2"/>
  </si>
  <si>
    <t>065</t>
  </si>
  <si>
    <t>給水装置工事主任技術者</t>
    <rPh sb="0" eb="2">
      <t>キュウスイ</t>
    </rPh>
    <rPh sb="2" eb="4">
      <t>ソウチ</t>
    </rPh>
    <rPh sb="4" eb="6">
      <t>コウジ</t>
    </rPh>
    <rPh sb="6" eb="8">
      <t>シュニン</t>
    </rPh>
    <rPh sb="8" eb="11">
      <t>ギジュツシャ</t>
    </rPh>
    <phoneticPr fontId="2"/>
  </si>
  <si>
    <t>111</t>
  </si>
  <si>
    <t>1級建設機械施工技士</t>
    <phoneticPr fontId="2"/>
  </si>
  <si>
    <t>113</t>
  </si>
  <si>
    <t>1級土木施工管理技士</t>
  </si>
  <si>
    <t>120</t>
  </si>
  <si>
    <t>1級建築施工管理技士</t>
  </si>
  <si>
    <t>127</t>
  </si>
  <si>
    <t>1級電気工事施工管理技士</t>
  </si>
  <si>
    <t>129</t>
  </si>
  <si>
    <t>1級管工事施工管理技士</t>
  </si>
  <si>
    <t>131</t>
  </si>
  <si>
    <t>1級電気通信工事施工管理技士</t>
    <rPh sb="2" eb="4">
      <t>デンキ</t>
    </rPh>
    <rPh sb="4" eb="6">
      <t>ツウシン</t>
    </rPh>
    <rPh sb="6" eb="8">
      <t>コウジ</t>
    </rPh>
    <phoneticPr fontId="2"/>
  </si>
  <si>
    <t>133</t>
  </si>
  <si>
    <t>1級造園施工管理技士</t>
  </si>
  <si>
    <t>137</t>
  </si>
  <si>
    <t>一級建築士</t>
    <rPh sb="0" eb="1">
      <t>イチ</t>
    </rPh>
    <phoneticPr fontId="2"/>
  </si>
  <si>
    <t>141</t>
  </si>
  <si>
    <t>建設・総合技術監理（建設）</t>
    <rPh sb="3" eb="5">
      <t>ソウゴウ</t>
    </rPh>
    <rPh sb="5" eb="7">
      <t>ギジュツ</t>
    </rPh>
    <rPh sb="7" eb="9">
      <t>カンリ</t>
    </rPh>
    <rPh sb="10" eb="12">
      <t>ケンセツ</t>
    </rPh>
    <phoneticPr fontId="1"/>
  </si>
  <si>
    <t>142</t>
  </si>
  <si>
    <t>建設「鋼構造及びコンクリート」・総合技術管理（建設「鋼構造及びコンクリート」)</t>
    <rPh sb="0" eb="2">
      <t>ケンセツ</t>
    </rPh>
    <rPh sb="3" eb="4">
      <t>コウ</t>
    </rPh>
    <rPh sb="4" eb="6">
      <t>コウゾウ</t>
    </rPh>
    <rPh sb="6" eb="7">
      <t>オヨ</t>
    </rPh>
    <rPh sb="16" eb="18">
      <t>ソウゴウ</t>
    </rPh>
    <rPh sb="18" eb="20">
      <t>ギジュツ</t>
    </rPh>
    <rPh sb="20" eb="22">
      <t>カンリ</t>
    </rPh>
    <rPh sb="23" eb="25">
      <t>ケンセツ</t>
    </rPh>
    <phoneticPr fontId="1"/>
  </si>
  <si>
    <t>143</t>
  </si>
  <si>
    <t>農業｢農業土木｣・総合技術監理（農業「農業土木」）</t>
    <rPh sb="9" eb="11">
      <t>ソウゴウ</t>
    </rPh>
    <rPh sb="11" eb="13">
      <t>ギジュツ</t>
    </rPh>
    <rPh sb="13" eb="15">
      <t>カンリ</t>
    </rPh>
    <rPh sb="16" eb="18">
      <t>ノウギョウ</t>
    </rPh>
    <rPh sb="19" eb="21">
      <t>ノウギョウ</t>
    </rPh>
    <rPh sb="21" eb="23">
      <t>ドボク</t>
    </rPh>
    <phoneticPr fontId="1"/>
  </si>
  <si>
    <t>144</t>
  </si>
  <si>
    <t>電気電子・総合技術監理（電気電子）</t>
    <rPh sb="5" eb="7">
      <t>ソウゴウ</t>
    </rPh>
    <rPh sb="7" eb="9">
      <t>ギジュツ</t>
    </rPh>
    <rPh sb="9" eb="11">
      <t>カンリ</t>
    </rPh>
    <rPh sb="12" eb="14">
      <t>デンキ</t>
    </rPh>
    <rPh sb="14" eb="16">
      <t>デンシ</t>
    </rPh>
    <phoneticPr fontId="1"/>
  </si>
  <si>
    <t>145</t>
  </si>
  <si>
    <t>機械・総合技術監理（機械）</t>
    <rPh sb="3" eb="5">
      <t>ソウゴウ</t>
    </rPh>
    <rPh sb="5" eb="7">
      <t>ギジュツ</t>
    </rPh>
    <rPh sb="7" eb="9">
      <t>カンリ</t>
    </rPh>
    <rPh sb="10" eb="12">
      <t>キカイ</t>
    </rPh>
    <phoneticPr fontId="2"/>
  </si>
  <si>
    <t>146</t>
  </si>
  <si>
    <t>機械「流体工学」又は「熱工学」・総合技術監理(機械「流体工学」又は「熱工学」)</t>
  </si>
  <si>
    <t>147</t>
  </si>
  <si>
    <t>上下水道・総合技術監理（上下水道）</t>
    <rPh sb="0" eb="2">
      <t>ジョウゲ</t>
    </rPh>
    <rPh sb="2" eb="4">
      <t>スイドウ</t>
    </rPh>
    <rPh sb="5" eb="7">
      <t>ソウゴウ</t>
    </rPh>
    <rPh sb="7" eb="9">
      <t>ギジュツ</t>
    </rPh>
    <rPh sb="9" eb="11">
      <t>カンリ</t>
    </rPh>
    <rPh sb="12" eb="14">
      <t>ジョウゲ</t>
    </rPh>
    <rPh sb="14" eb="16">
      <t>スイドウ</t>
    </rPh>
    <phoneticPr fontId="1"/>
  </si>
  <si>
    <t>148</t>
  </si>
  <si>
    <t>上下水道｢上水道及び工業用水道｣・総合技術監理（上下水道「上水道及び工業用水道」）</t>
    <rPh sb="0" eb="2">
      <t>ジョウゲ</t>
    </rPh>
    <rPh sb="17" eb="19">
      <t>ソウゴウ</t>
    </rPh>
    <rPh sb="19" eb="21">
      <t>ギジュツ</t>
    </rPh>
    <rPh sb="21" eb="23">
      <t>カンリ</t>
    </rPh>
    <rPh sb="24" eb="26">
      <t>ジョウゲ</t>
    </rPh>
    <rPh sb="26" eb="28">
      <t>スイドウ</t>
    </rPh>
    <rPh sb="29" eb="32">
      <t>ジョウスイドウ</t>
    </rPh>
    <rPh sb="32" eb="33">
      <t>オヨ</t>
    </rPh>
    <rPh sb="34" eb="37">
      <t>コウギョウヨウ</t>
    </rPh>
    <rPh sb="37" eb="39">
      <t>スイドウ</t>
    </rPh>
    <phoneticPr fontId="1"/>
  </si>
  <si>
    <t>149</t>
  </si>
  <si>
    <t>水産「水産土木」・総合技術監理（水産「水産土木」）</t>
    <rPh sb="9" eb="11">
      <t>ソウゴウ</t>
    </rPh>
    <rPh sb="11" eb="13">
      <t>ギジュツ</t>
    </rPh>
    <rPh sb="13" eb="15">
      <t>カンリ</t>
    </rPh>
    <rPh sb="16" eb="18">
      <t>スイサン</t>
    </rPh>
    <rPh sb="19" eb="21">
      <t>スイサン</t>
    </rPh>
    <rPh sb="21" eb="23">
      <t>ドボク</t>
    </rPh>
    <phoneticPr fontId="1"/>
  </si>
  <si>
    <t>150</t>
  </si>
  <si>
    <t>森林「林業」・総合技術監理（森林「林業」）</t>
    <rPh sb="0" eb="2">
      <t>シンリン</t>
    </rPh>
    <rPh sb="3" eb="5">
      <t>リンギョウ</t>
    </rPh>
    <rPh sb="7" eb="9">
      <t>ソウゴウ</t>
    </rPh>
    <rPh sb="9" eb="11">
      <t>ギジュツ</t>
    </rPh>
    <rPh sb="11" eb="13">
      <t>カンリ</t>
    </rPh>
    <rPh sb="14" eb="16">
      <t>シンリン</t>
    </rPh>
    <rPh sb="17" eb="19">
      <t>リンギョウ</t>
    </rPh>
    <phoneticPr fontId="1"/>
  </si>
  <si>
    <t>151</t>
  </si>
  <si>
    <t>森林「森林土木」・総合技術監理（森林「森林土木」）</t>
    <rPh sb="0" eb="2">
      <t>シンリン</t>
    </rPh>
    <rPh sb="3" eb="5">
      <t>シンリン</t>
    </rPh>
    <rPh sb="5" eb="7">
      <t>ドボク</t>
    </rPh>
    <rPh sb="9" eb="11">
      <t>ソウゴウ</t>
    </rPh>
    <rPh sb="11" eb="13">
      <t>ギジュツ</t>
    </rPh>
    <rPh sb="13" eb="15">
      <t>カンリ</t>
    </rPh>
    <rPh sb="16" eb="18">
      <t>シンリン</t>
    </rPh>
    <rPh sb="19" eb="21">
      <t>シンリン</t>
    </rPh>
    <rPh sb="21" eb="23">
      <t>ドボク</t>
    </rPh>
    <phoneticPr fontId="1"/>
  </si>
  <si>
    <t>152</t>
  </si>
  <si>
    <t>衛生工学・総合技術監理（衛生工学）</t>
    <rPh sb="5" eb="7">
      <t>ソウゴウ</t>
    </rPh>
    <rPh sb="7" eb="9">
      <t>ギジュツ</t>
    </rPh>
    <rPh sb="9" eb="11">
      <t>カンリ</t>
    </rPh>
    <rPh sb="12" eb="14">
      <t>エイセイ</t>
    </rPh>
    <rPh sb="14" eb="16">
      <t>コウガク</t>
    </rPh>
    <phoneticPr fontId="1"/>
  </si>
  <si>
    <t>153</t>
  </si>
  <si>
    <t>衛生工学｢水質管理｣・総合技術監理（衛生工学「水質管理」）</t>
    <rPh sb="11" eb="13">
      <t>ソウゴウ</t>
    </rPh>
    <rPh sb="13" eb="15">
      <t>ギジュツ</t>
    </rPh>
    <rPh sb="15" eb="17">
      <t>カンリ</t>
    </rPh>
    <rPh sb="18" eb="20">
      <t>エイセイ</t>
    </rPh>
    <rPh sb="20" eb="22">
      <t>コウガク</t>
    </rPh>
    <rPh sb="23" eb="25">
      <t>スイシツ</t>
    </rPh>
    <rPh sb="25" eb="27">
      <t>カンリ</t>
    </rPh>
    <phoneticPr fontId="1"/>
  </si>
  <si>
    <t>154</t>
  </si>
  <si>
    <t>衛生工学｢廃棄物管理｣・総合技術監理（衛生工学「廃棄物管理」）</t>
    <rPh sb="5" eb="8">
      <t>ハイキブツ</t>
    </rPh>
    <rPh sb="12" eb="14">
      <t>ソウゴウ</t>
    </rPh>
    <rPh sb="14" eb="16">
      <t>ギジュツ</t>
    </rPh>
    <rPh sb="16" eb="18">
      <t>カンリ</t>
    </rPh>
    <rPh sb="19" eb="21">
      <t>エイセイ</t>
    </rPh>
    <rPh sb="21" eb="23">
      <t>コウガク</t>
    </rPh>
    <rPh sb="24" eb="27">
      <t>ハイキブツ</t>
    </rPh>
    <rPh sb="27" eb="29">
      <t>カンリ</t>
    </rPh>
    <phoneticPr fontId="1"/>
  </si>
  <si>
    <t>155</t>
  </si>
  <si>
    <t>第１種電気工事士</t>
  </si>
  <si>
    <t>157</t>
  </si>
  <si>
    <t>とび・とび工（１級）</t>
    <rPh sb="5" eb="6">
      <t>コウ</t>
    </rPh>
    <rPh sb="8" eb="9">
      <t>キュウ</t>
    </rPh>
    <phoneticPr fontId="1"/>
  </si>
  <si>
    <t>164</t>
  </si>
  <si>
    <t>型枠施工（１級）</t>
    <rPh sb="0" eb="2">
      <t>カタワク</t>
    </rPh>
    <rPh sb="2" eb="4">
      <t>セコウ</t>
    </rPh>
    <rPh sb="6" eb="7">
      <t>キュウ</t>
    </rPh>
    <phoneticPr fontId="1"/>
  </si>
  <si>
    <t>166</t>
  </si>
  <si>
    <t>ウエルポイント施工(１級)</t>
  </si>
  <si>
    <t>167</t>
  </si>
  <si>
    <t>路面標示施工</t>
  </si>
  <si>
    <t>168</t>
  </si>
  <si>
    <t>甲種消防設備士</t>
  </si>
  <si>
    <t>169</t>
  </si>
  <si>
    <t>乙種消防設備士</t>
  </si>
  <si>
    <t>170</t>
  </si>
  <si>
    <t>建築板金「ダクト板金作業」（１級）</t>
    <rPh sb="0" eb="2">
      <t>ケンチク</t>
    </rPh>
    <rPh sb="2" eb="4">
      <t>バンキン</t>
    </rPh>
    <rPh sb="8" eb="10">
      <t>バンキン</t>
    </rPh>
    <rPh sb="10" eb="12">
      <t>サギョウ</t>
    </rPh>
    <rPh sb="15" eb="16">
      <t>キュウ</t>
    </rPh>
    <phoneticPr fontId="1"/>
  </si>
  <si>
    <t>171</t>
  </si>
  <si>
    <t>建築大工（１級）</t>
  </si>
  <si>
    <t>172</t>
  </si>
  <si>
    <t>左官（１級）</t>
  </si>
  <si>
    <t>173</t>
  </si>
  <si>
    <t>コンクリート圧送施工（１級）</t>
  </si>
  <si>
    <t>174</t>
  </si>
  <si>
    <t>冷凍空気調和機器施工・空気調和設備配管（１級）</t>
  </si>
  <si>
    <t>175</t>
  </si>
  <si>
    <t>給排水衛生設備配管（１級）</t>
  </si>
  <si>
    <t>176</t>
  </si>
  <si>
    <t>配管・配管工（１級）</t>
  </si>
  <si>
    <t>177</t>
  </si>
  <si>
    <t>タイル張り・タイル張り工（１級）</t>
  </si>
  <si>
    <t>178</t>
  </si>
  <si>
    <t>築炉・築炉工（１級）、れんが積み</t>
  </si>
  <si>
    <t>179</t>
  </si>
  <si>
    <t>ブロック建築・ブロック建築工（１級）・コンクリート積みブロック施工</t>
    <rPh sb="31" eb="33">
      <t>セコウ</t>
    </rPh>
    <phoneticPr fontId="2"/>
  </si>
  <si>
    <t>180</t>
  </si>
  <si>
    <t>石工・石材施工・石積み（１級）</t>
  </si>
  <si>
    <t>181</t>
  </si>
  <si>
    <t>鉄工・製罐（１級）</t>
  </si>
  <si>
    <t>182</t>
  </si>
  <si>
    <t>鉄筋組立て・鉄筋施工（１級）</t>
  </si>
  <si>
    <t>183</t>
  </si>
  <si>
    <t>工場板金（１級）</t>
  </si>
  <si>
    <t>184</t>
  </si>
  <si>
    <t>板金「建築板金作業」・建築板金「内外装板金作業」・板金工「建築板金作業」（１級）</t>
    <rPh sb="16" eb="18">
      <t>ナイガイ</t>
    </rPh>
    <rPh sb="18" eb="19">
      <t>ソウ</t>
    </rPh>
    <rPh sb="19" eb="21">
      <t>バンキン</t>
    </rPh>
    <rPh sb="21" eb="23">
      <t>サギョウ</t>
    </rPh>
    <phoneticPr fontId="2"/>
  </si>
  <si>
    <t>185</t>
  </si>
  <si>
    <t>板金・板金工・打出し板金（１級）</t>
  </si>
  <si>
    <t>186</t>
  </si>
  <si>
    <t>かわらぶき・スレート施工（１級）</t>
  </si>
  <si>
    <t>187</t>
  </si>
  <si>
    <t>ガラス施工（１級）</t>
  </si>
  <si>
    <t>188</t>
  </si>
  <si>
    <t>塗装・木工塗装・木工塗装工（１級）</t>
  </si>
  <si>
    <t>189</t>
  </si>
  <si>
    <t>建築塗装・建築塗装工（１級）</t>
  </si>
  <si>
    <t>190</t>
  </si>
  <si>
    <t>金属塗装・金属塗装工（１級）</t>
  </si>
  <si>
    <t>191</t>
  </si>
  <si>
    <t>噴霧塗装（１級）</t>
  </si>
  <si>
    <t>192</t>
  </si>
  <si>
    <t>畳製作・畳工（１級）</t>
  </si>
  <si>
    <t>193</t>
  </si>
  <si>
    <t>内装仕上げ施工･カーテン施工･天井仕上げ施工･床仕上げ施工･表装・表具・表具工（１級）</t>
    <rPh sb="33" eb="35">
      <t>ヒョウグ</t>
    </rPh>
    <rPh sb="36" eb="38">
      <t>ヒョウグ</t>
    </rPh>
    <rPh sb="38" eb="39">
      <t>コウ</t>
    </rPh>
    <phoneticPr fontId="1"/>
  </si>
  <si>
    <t>194</t>
  </si>
  <si>
    <t>熱絶縁施工（１級）</t>
  </si>
  <si>
    <t>195</t>
  </si>
  <si>
    <t>建具製作・建具工・木工「建具製作作成」・カーテンウォール施工・サッシ施工（１級）</t>
    <rPh sb="12" eb="14">
      <t>タテグ</t>
    </rPh>
    <rPh sb="14" eb="16">
      <t>セイサク</t>
    </rPh>
    <rPh sb="16" eb="18">
      <t>サクセイ</t>
    </rPh>
    <rPh sb="38" eb="39">
      <t>キュウ</t>
    </rPh>
    <phoneticPr fontId="2"/>
  </si>
  <si>
    <t>196</t>
  </si>
  <si>
    <t>造園（１級）</t>
  </si>
  <si>
    <t>197</t>
  </si>
  <si>
    <t>防水施工（１級）</t>
  </si>
  <si>
    <t>198</t>
  </si>
  <si>
    <t>さく井（１級）</t>
  </si>
  <si>
    <t>212</t>
  </si>
  <si>
    <t>2級建設機械施工技士(第1種～第6種)</t>
  </si>
  <si>
    <t>214</t>
  </si>
  <si>
    <t>2級土木施工管理技士(土木）</t>
  </si>
  <si>
    <t>215</t>
  </si>
  <si>
    <t>2級土木施工管理技士(鋼構造物塗装）</t>
    <rPh sb="15" eb="17">
      <t>トソウ</t>
    </rPh>
    <phoneticPr fontId="1"/>
  </si>
  <si>
    <t>216</t>
  </si>
  <si>
    <t>2級土木施工管理技士(薬液注入)</t>
  </si>
  <si>
    <t>221</t>
  </si>
  <si>
    <t>2級建築施工管理技士(建築)</t>
  </si>
  <si>
    <t>222</t>
  </si>
  <si>
    <t>2級建築施工管理技士(躯体)</t>
  </si>
  <si>
    <t>223</t>
  </si>
  <si>
    <t>2級建築施工管理技士(仕上げ)</t>
  </si>
  <si>
    <t>228</t>
  </si>
  <si>
    <t>2級電気工事施工管理技士</t>
  </si>
  <si>
    <t>230</t>
  </si>
  <si>
    <t>2級管工事施工管理技士</t>
  </si>
  <si>
    <t>232</t>
  </si>
  <si>
    <t>2級電気通信工事施工管理技士</t>
    <rPh sb="2" eb="4">
      <t>デンキ</t>
    </rPh>
    <rPh sb="4" eb="6">
      <t>ツウシン</t>
    </rPh>
    <phoneticPr fontId="2"/>
  </si>
  <si>
    <t>234</t>
  </si>
  <si>
    <t>2級造園施工管理技士</t>
  </si>
  <si>
    <t>238</t>
  </si>
  <si>
    <t>二級建築士</t>
    <rPh sb="0" eb="1">
      <t>ニ</t>
    </rPh>
    <phoneticPr fontId="2"/>
  </si>
  <si>
    <t>239</t>
  </si>
  <si>
    <t>木造建築士</t>
  </si>
  <si>
    <t>256</t>
  </si>
  <si>
    <t>第2種電気工事士　　３年</t>
  </si>
  <si>
    <t>257</t>
  </si>
  <si>
    <t>とび・とび工（２級）　　※（３年又は１年）以下同じ</t>
    <rPh sb="5" eb="6">
      <t>コウ</t>
    </rPh>
    <rPh sb="8" eb="9">
      <t>キュウ</t>
    </rPh>
    <rPh sb="16" eb="17">
      <t>マタ</t>
    </rPh>
    <phoneticPr fontId="1"/>
  </si>
  <si>
    <t>258</t>
  </si>
  <si>
    <t>電気主任技術者(第1種～第3種)　　５年</t>
  </si>
  <si>
    <t>259</t>
  </si>
  <si>
    <t>電気通信主任技術者　　５年</t>
    <rPh sb="2" eb="4">
      <t>ツウシン</t>
    </rPh>
    <phoneticPr fontId="1"/>
  </si>
  <si>
    <t>264</t>
  </si>
  <si>
    <t>型枠施工（２級）　　※</t>
    <rPh sb="0" eb="2">
      <t>カタワク</t>
    </rPh>
    <rPh sb="2" eb="4">
      <t>セコウ</t>
    </rPh>
    <rPh sb="6" eb="7">
      <t>キュウ</t>
    </rPh>
    <phoneticPr fontId="1"/>
  </si>
  <si>
    <t>266</t>
  </si>
  <si>
    <t>ウエルポイント施工(２級)　※</t>
  </si>
  <si>
    <t>270</t>
  </si>
  <si>
    <t>建築板金「ダクト板金作業」（２級）　※</t>
    <rPh sb="0" eb="2">
      <t>ケンチク</t>
    </rPh>
    <rPh sb="2" eb="4">
      <t>バンキン</t>
    </rPh>
    <rPh sb="8" eb="10">
      <t>バンキン</t>
    </rPh>
    <rPh sb="10" eb="12">
      <t>サギョウ</t>
    </rPh>
    <rPh sb="15" eb="16">
      <t>キュウ</t>
    </rPh>
    <phoneticPr fontId="1"/>
  </si>
  <si>
    <t>271</t>
  </si>
  <si>
    <t>建築大工（２級）　　※</t>
  </si>
  <si>
    <t>272</t>
  </si>
  <si>
    <t>左官（２級）　　※</t>
  </si>
  <si>
    <t>273</t>
  </si>
  <si>
    <t>コンクリート圧送施工（２級）　　※</t>
  </si>
  <si>
    <t>274</t>
  </si>
  <si>
    <t>冷凍空気調和機器施工・空気調和設備配管（２級）　　※</t>
    <rPh sb="0" eb="2">
      <t>レイトウ</t>
    </rPh>
    <rPh sb="2" eb="4">
      <t>クウキ</t>
    </rPh>
    <rPh sb="4" eb="6">
      <t>チョウワ</t>
    </rPh>
    <rPh sb="6" eb="8">
      <t>キキ</t>
    </rPh>
    <rPh sb="8" eb="10">
      <t>セコウ</t>
    </rPh>
    <rPh sb="11" eb="13">
      <t>クウキ</t>
    </rPh>
    <phoneticPr fontId="1"/>
  </si>
  <si>
    <t>275</t>
  </si>
  <si>
    <t>給排水衛生設備配管（２級）　　※</t>
  </si>
  <si>
    <t>276</t>
  </si>
  <si>
    <t>配管・配管工（２級）　　※</t>
  </si>
  <si>
    <t>277</t>
  </si>
  <si>
    <t>タイル張り・タイル張り工（２級）　　※</t>
  </si>
  <si>
    <t>278</t>
  </si>
  <si>
    <t>築炉・築炉工（２級）　　※</t>
  </si>
  <si>
    <t>279</t>
  </si>
  <si>
    <t>ブロック建築・ブロック建築工（２級）　　※</t>
  </si>
  <si>
    <t>280</t>
  </si>
  <si>
    <t>石工・石材施工・石積み（２級）　　※</t>
  </si>
  <si>
    <t>281</t>
  </si>
  <si>
    <t>鉄工・製罐（２級）　　※</t>
    <rPh sb="4" eb="5">
      <t>カマ</t>
    </rPh>
    <phoneticPr fontId="1"/>
  </si>
  <si>
    <t>282</t>
  </si>
  <si>
    <t>鉄筋組立て・鉄筋施工（２級）　　※</t>
  </si>
  <si>
    <t>283</t>
  </si>
  <si>
    <t>工場板金（２級）　　※</t>
  </si>
  <si>
    <t>284</t>
  </si>
  <si>
    <t>板金「建築板金作業」・建築板金「内外装板金作業」・板金工「建築板金作業」（２級）　※</t>
    <rPh sb="16" eb="19">
      <t>ナイガイソウ</t>
    </rPh>
    <rPh sb="19" eb="21">
      <t>バンキン</t>
    </rPh>
    <rPh sb="21" eb="23">
      <t>サギョウ</t>
    </rPh>
    <phoneticPr fontId="2"/>
  </si>
  <si>
    <t>285</t>
  </si>
  <si>
    <t>板金・板金工・打出し板金（２級）　　※</t>
  </si>
  <si>
    <t>286</t>
  </si>
  <si>
    <t>かわらぶき・スレート施工（２級）　　※</t>
  </si>
  <si>
    <t>287</t>
  </si>
  <si>
    <t>ガラス施工（２級）　　※</t>
  </si>
  <si>
    <t>288</t>
  </si>
  <si>
    <t>塗装・木工塗装・木工塗装工（２級）　　※</t>
  </si>
  <si>
    <t>289</t>
  </si>
  <si>
    <t>建築塗装・建築塗装工（２級）　　※</t>
  </si>
  <si>
    <t>290</t>
  </si>
  <si>
    <t>金属塗装・金属塗装工（２級）　　※</t>
  </si>
  <si>
    <t>291</t>
  </si>
  <si>
    <t>噴霧塗装（２級）　　※</t>
  </si>
  <si>
    <t>292</t>
  </si>
  <si>
    <t>畳製作・畳工（２級）　　※</t>
  </si>
  <si>
    <t>293</t>
  </si>
  <si>
    <t>内装仕上げ施工･カーテン施工・天井仕上げ施工・床仕上げ施工･表装・表具・表具工（２級）　※</t>
    <rPh sb="33" eb="35">
      <t>ヒョウグ</t>
    </rPh>
    <rPh sb="36" eb="38">
      <t>ヒョウグ</t>
    </rPh>
    <rPh sb="38" eb="39">
      <t>コウ</t>
    </rPh>
    <phoneticPr fontId="2"/>
  </si>
  <si>
    <t>294</t>
  </si>
  <si>
    <t>熱絶縁施工（２級）　　※</t>
  </si>
  <si>
    <t>295</t>
  </si>
  <si>
    <t>建具製作・建具工・木工「建具製作作成」・カーテンウォール施工・サッシ施工（２級）　　※</t>
    <rPh sb="12" eb="14">
      <t>タテグ</t>
    </rPh>
    <rPh sb="14" eb="16">
      <t>セイサク</t>
    </rPh>
    <rPh sb="16" eb="18">
      <t>サクセイ</t>
    </rPh>
    <rPh sb="38" eb="39">
      <t>キュウ</t>
    </rPh>
    <phoneticPr fontId="2"/>
  </si>
  <si>
    <t>296</t>
  </si>
  <si>
    <t>造園（２級）　　※</t>
  </si>
  <si>
    <t>297</t>
  </si>
  <si>
    <t>防水施工（２級）　　※</t>
  </si>
  <si>
    <t>298</t>
  </si>
  <si>
    <t>さく井（２級）　　※</t>
  </si>
  <si>
    <t>999</t>
  </si>
  <si>
    <t>推進工事技師</t>
    <rPh sb="0" eb="2">
      <t>スイシン</t>
    </rPh>
    <rPh sb="2" eb="4">
      <t>コウジ</t>
    </rPh>
    <rPh sb="4" eb="6">
      <t>ギシ</t>
    </rPh>
    <phoneticPr fontId="1"/>
  </si>
  <si>
    <t>099</t>
  </si>
  <si>
    <t>※</t>
    <phoneticPr fontId="1"/>
  </si>
  <si>
    <t>準市内業者は、委任先の常勤技術者を記載した後に主たる営業所（本店）の主な常勤技術者についても記載してください。</t>
    <rPh sb="0" eb="1">
      <t>ジュン</t>
    </rPh>
    <rPh sb="1" eb="3">
      <t>シナイ</t>
    </rPh>
    <rPh sb="3" eb="5">
      <t>ギョウシャ</t>
    </rPh>
    <rPh sb="7" eb="9">
      <t>イニン</t>
    </rPh>
    <rPh sb="9" eb="10">
      <t>サキ</t>
    </rPh>
    <rPh sb="11" eb="13">
      <t>ジョウキン</t>
    </rPh>
    <rPh sb="13" eb="16">
      <t>ギジュツシャ</t>
    </rPh>
    <rPh sb="17" eb="19">
      <t>キサイ</t>
    </rPh>
    <rPh sb="21" eb="22">
      <t>アト</t>
    </rPh>
    <rPh sb="23" eb="24">
      <t>シュ</t>
    </rPh>
    <rPh sb="26" eb="29">
      <t>エイギョウショ</t>
    </rPh>
    <rPh sb="30" eb="32">
      <t>ホンテン</t>
    </rPh>
    <rPh sb="34" eb="35">
      <t>オモ</t>
    </rPh>
    <rPh sb="36" eb="38">
      <t>ジョウキン</t>
    </rPh>
    <rPh sb="38" eb="41">
      <t>ギジュツシャ</t>
    </rPh>
    <rPh sb="46" eb="48">
      <t>キサイ</t>
    </rPh>
    <phoneticPr fontId="1"/>
  </si>
</sst>
</file>

<file path=xl/styles.xml><?xml version="1.0" encoding="utf-8"?>
<styleSheet xmlns="http://schemas.openxmlformats.org/spreadsheetml/2006/main">
  <numFmts count="2">
    <numFmt numFmtId="176" formatCode="[$-411]ggge&quot;年&quot;m&quot;月&quot;d&quot;日&quot;;@"/>
    <numFmt numFmtId="177" formatCode="[$-411]ge\.m\.d;@"/>
  </numFmts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Border="1">
      <alignment vertical="center"/>
    </xf>
    <xf numFmtId="177" fontId="9" fillId="0" borderId="1" xfId="0" applyNumberFormat="1" applyFont="1" applyFill="1" applyBorder="1" applyAlignment="1">
      <alignment vertical="center" wrapText="1"/>
    </xf>
    <xf numFmtId="0" fontId="9" fillId="0" borderId="1" xfId="0" applyFont="1" applyBorder="1">
      <alignment vertical="center"/>
    </xf>
    <xf numFmtId="57" fontId="9" fillId="0" borderId="1" xfId="0" applyNumberFormat="1" applyFont="1" applyFill="1" applyBorder="1" applyAlignment="1">
      <alignment vertical="center" wrapText="1"/>
    </xf>
    <xf numFmtId="0" fontId="7" fillId="0" borderId="17" xfId="0" applyFont="1" applyFill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3" xfId="0" applyFont="1" applyBorder="1" applyAlignment="1">
      <alignment horizontal="right" vertical="center"/>
    </xf>
    <xf numFmtId="0" fontId="7" fillId="0" borderId="14" xfId="0" applyFont="1" applyFill="1" applyBorder="1">
      <alignment vertical="center"/>
    </xf>
    <xf numFmtId="0" fontId="10" fillId="0" borderId="0" xfId="0" applyFont="1">
      <alignment vertical="center"/>
    </xf>
    <xf numFmtId="0" fontId="12" fillId="0" borderId="20" xfId="0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6" fillId="0" borderId="1" xfId="0" applyFont="1" applyBorder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176" fontId="7" fillId="3" borderId="1" xfId="0" applyNumberFormat="1" applyFont="1" applyFill="1" applyBorder="1" applyAlignment="1">
      <alignment vertical="center" shrinkToFit="1"/>
    </xf>
    <xf numFmtId="49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7" fillId="0" borderId="0" xfId="0" applyFont="1" applyFill="1">
      <alignment vertical="center"/>
    </xf>
    <xf numFmtId="0" fontId="5" fillId="0" borderId="5" xfId="0" applyFont="1" applyBorder="1" applyAlignment="1">
      <alignment vertical="center" shrinkToFit="1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49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/>
    <xf numFmtId="49" fontId="5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3" fillId="0" borderId="4" xfId="0" applyFont="1" applyBorder="1" applyAlignment="1">
      <alignment vertical="center" wrapText="1" shrinkToFit="1"/>
    </xf>
    <xf numFmtId="0" fontId="5" fillId="0" borderId="4" xfId="0" applyFont="1" applyBorder="1" applyAlignment="1">
      <alignment vertical="center"/>
    </xf>
    <xf numFmtId="0" fontId="5" fillId="0" borderId="5" xfId="0" applyFont="1" applyFill="1" applyBorder="1" applyAlignment="1">
      <alignment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49" fontId="4" fillId="0" borderId="1" xfId="0" applyNumberFormat="1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7" fillId="0" borderId="1" xfId="0" applyFont="1" applyBorder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14" xfId="0" applyFont="1" applyBorder="1">
      <alignment vertical="center"/>
    </xf>
    <xf numFmtId="0" fontId="7" fillId="0" borderId="14" xfId="0" applyFont="1" applyBorder="1" applyAlignment="1">
      <alignment horizontal="center" vertical="center"/>
    </xf>
    <xf numFmtId="176" fontId="10" fillId="3" borderId="1" xfId="0" applyNumberFormat="1" applyFont="1" applyFill="1" applyBorder="1" applyAlignment="1">
      <alignment vertical="center" shrinkToFit="1"/>
    </xf>
    <xf numFmtId="49" fontId="10" fillId="0" borderId="1" xfId="0" applyNumberFormat="1" applyFont="1" applyBorder="1" applyAlignment="1">
      <alignment horizontal="center" vertical="center"/>
    </xf>
    <xf numFmtId="49" fontId="13" fillId="0" borderId="13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vertical="center" shrinkToFit="1"/>
    </xf>
    <xf numFmtId="49" fontId="13" fillId="0" borderId="21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vertical="center" shrinkToFit="1"/>
    </xf>
    <xf numFmtId="49" fontId="13" fillId="0" borderId="25" xfId="0" applyNumberFormat="1" applyFont="1" applyBorder="1" applyAlignment="1">
      <alignment horizontal="center" vertical="center" wrapText="1"/>
    </xf>
    <xf numFmtId="0" fontId="14" fillId="0" borderId="25" xfId="0" applyFont="1" applyBorder="1" applyAlignment="1">
      <alignment vertical="center" shrinkToFit="1"/>
    </xf>
    <xf numFmtId="49" fontId="13" fillId="0" borderId="15" xfId="0" applyNumberFormat="1" applyFont="1" applyBorder="1" applyAlignment="1">
      <alignment horizontal="center" vertical="center" wrapText="1"/>
    </xf>
    <xf numFmtId="49" fontId="13" fillId="0" borderId="2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shrinkToFit="1"/>
    </xf>
    <xf numFmtId="49" fontId="13" fillId="0" borderId="23" xfId="0" applyNumberFormat="1" applyFont="1" applyBorder="1" applyAlignment="1">
      <alignment horizontal="center" vertical="center" wrapText="1"/>
    </xf>
    <xf numFmtId="0" fontId="14" fillId="0" borderId="26" xfId="0" applyFont="1" applyBorder="1" applyAlignment="1">
      <alignment vertical="center" shrinkToFit="1"/>
    </xf>
    <xf numFmtId="49" fontId="13" fillId="0" borderId="24" xfId="0" applyNumberFormat="1" applyFont="1" applyBorder="1" applyAlignment="1">
      <alignment horizontal="center" vertical="center" wrapText="1"/>
    </xf>
    <xf numFmtId="49" fontId="13" fillId="0" borderId="27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vertical="center" shrinkToFit="1"/>
    </xf>
    <xf numFmtId="49" fontId="13" fillId="0" borderId="28" xfId="0" applyNumberFormat="1" applyFont="1" applyBorder="1" applyAlignment="1">
      <alignment horizontal="center" vertical="center" wrapText="1"/>
    </xf>
    <xf numFmtId="0" fontId="14" fillId="0" borderId="10" xfId="0" applyFont="1" applyFill="1" applyBorder="1" applyAlignment="1">
      <alignment vertical="center" shrinkToFit="1"/>
    </xf>
    <xf numFmtId="49" fontId="13" fillId="0" borderId="24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vertical="center" shrinkToFit="1"/>
    </xf>
    <xf numFmtId="0" fontId="7" fillId="0" borderId="6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57151</xdr:colOff>
      <xdr:row>0</xdr:row>
      <xdr:rowOff>0</xdr:rowOff>
    </xdr:from>
    <xdr:to>
      <xdr:col>21</xdr:col>
      <xdr:colOff>238126</xdr:colOff>
      <xdr:row>4</xdr:row>
      <xdr:rowOff>104774</xdr:rowOff>
    </xdr:to>
    <xdr:sp macro="" textlink="">
      <xdr:nvSpPr>
        <xdr:cNvPr id="2" name="テキスト ボックス 1"/>
        <xdr:cNvSpPr txBox="1"/>
      </xdr:nvSpPr>
      <xdr:spPr>
        <a:xfrm>
          <a:off x="8943976" y="0"/>
          <a:ext cx="3581400" cy="8572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50">
              <a:solidFill>
                <a:srgbClr val="FF0000"/>
              </a:solidFill>
            </a:rPr>
            <a:t>技術者の生年月日及び資格のコード番号（３桁）については、下記のセルに入力してください。</a:t>
          </a:r>
          <a:endParaRPr kumimoji="1" lang="en-US" altLang="ja-JP" sz="1050">
            <a:solidFill>
              <a:srgbClr val="FF0000"/>
            </a:solidFill>
          </a:endParaRPr>
        </a:p>
        <a:p>
          <a:r>
            <a:rPr kumimoji="1" lang="ja-JP" altLang="en-US" sz="1050">
              <a:solidFill>
                <a:srgbClr val="FF0000"/>
              </a:solidFill>
            </a:rPr>
            <a:t>入力後、調書に自動で入力されます。</a:t>
          </a:r>
          <a:endParaRPr kumimoji="1" lang="en-US" altLang="ja-JP" sz="1050">
            <a:solidFill>
              <a:srgbClr val="FF0000"/>
            </a:solidFill>
          </a:endParaRPr>
        </a:p>
        <a:p>
          <a:r>
            <a:rPr kumimoji="1" lang="en-US" altLang="ja-JP" sz="1050">
              <a:solidFill>
                <a:srgbClr val="FF0000"/>
              </a:solidFill>
            </a:rPr>
            <a:t>#N/A</a:t>
          </a:r>
          <a:r>
            <a:rPr kumimoji="1" lang="ja-JP" altLang="en-US" sz="1050">
              <a:solidFill>
                <a:srgbClr val="FF0000"/>
              </a:solidFill>
            </a:rPr>
            <a:t>と表示される場合は、コード番号を再確認してください。</a:t>
          </a:r>
          <a:endParaRPr kumimoji="1" lang="en-US" altLang="ja-JP" sz="1050">
            <a:solidFill>
              <a:srgbClr val="FF0000"/>
            </a:solidFill>
          </a:endParaRPr>
        </a:p>
        <a:p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57151</xdr:colOff>
      <xdr:row>0</xdr:row>
      <xdr:rowOff>0</xdr:rowOff>
    </xdr:from>
    <xdr:to>
      <xdr:col>21</xdr:col>
      <xdr:colOff>238126</xdr:colOff>
      <xdr:row>4</xdr:row>
      <xdr:rowOff>104774</xdr:rowOff>
    </xdr:to>
    <xdr:sp macro="" textlink="">
      <xdr:nvSpPr>
        <xdr:cNvPr id="3" name="テキスト ボックス 2"/>
        <xdr:cNvSpPr txBox="1"/>
      </xdr:nvSpPr>
      <xdr:spPr>
        <a:xfrm>
          <a:off x="8943976" y="0"/>
          <a:ext cx="3581400" cy="8572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50">
              <a:solidFill>
                <a:srgbClr val="FF0000"/>
              </a:solidFill>
            </a:rPr>
            <a:t>技術者の生年月日及び資格のコード番号（３桁）については、下記のセルに入力してください。</a:t>
          </a:r>
          <a:endParaRPr kumimoji="1" lang="en-US" altLang="ja-JP" sz="1050">
            <a:solidFill>
              <a:srgbClr val="FF0000"/>
            </a:solidFill>
          </a:endParaRPr>
        </a:p>
        <a:p>
          <a:r>
            <a:rPr kumimoji="1" lang="ja-JP" altLang="en-US" sz="1050">
              <a:solidFill>
                <a:srgbClr val="FF0000"/>
              </a:solidFill>
            </a:rPr>
            <a:t>入力後、調書に自動で入力されます。</a:t>
          </a:r>
          <a:endParaRPr kumimoji="1" lang="en-US" altLang="ja-JP" sz="1050">
            <a:solidFill>
              <a:srgbClr val="FF0000"/>
            </a:solidFill>
          </a:endParaRPr>
        </a:p>
        <a:p>
          <a:r>
            <a:rPr kumimoji="1" lang="en-US" altLang="ja-JP" sz="1050">
              <a:solidFill>
                <a:srgbClr val="FF0000"/>
              </a:solidFill>
            </a:rPr>
            <a:t>#N/A</a:t>
          </a:r>
          <a:r>
            <a:rPr kumimoji="1" lang="ja-JP" altLang="en-US" sz="1050">
              <a:solidFill>
                <a:srgbClr val="FF0000"/>
              </a:solidFill>
            </a:rPr>
            <a:t>と表示される場合は、コード番号を再確認してください。</a:t>
          </a:r>
          <a:endParaRPr kumimoji="1" lang="en-US" altLang="ja-JP" sz="1050">
            <a:solidFill>
              <a:srgbClr val="FF0000"/>
            </a:solidFill>
          </a:endParaRPr>
        </a:p>
        <a:p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152399</xdr:colOff>
      <xdr:row>0</xdr:row>
      <xdr:rowOff>22412</xdr:rowOff>
    </xdr:from>
    <xdr:to>
      <xdr:col>19</xdr:col>
      <xdr:colOff>466725</xdr:colOff>
      <xdr:row>5</xdr:row>
      <xdr:rowOff>136712</xdr:rowOff>
    </xdr:to>
    <xdr:sp macro="" textlink="">
      <xdr:nvSpPr>
        <xdr:cNvPr id="2" name="テキスト ボックス 1"/>
        <xdr:cNvSpPr txBox="1"/>
      </xdr:nvSpPr>
      <xdr:spPr>
        <a:xfrm>
          <a:off x="8553449" y="22412"/>
          <a:ext cx="3028951" cy="1038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技術者の生年月日及び資格のコード番号（３桁）については、下記のセルに入力してください。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入力後、調書に自動で入力されます。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en-US" altLang="ja-JP" sz="1100">
              <a:solidFill>
                <a:srgbClr val="FF0000"/>
              </a:solidFill>
            </a:rPr>
            <a:t>#N/A</a:t>
          </a:r>
          <a:r>
            <a:rPr kumimoji="1" lang="ja-JP" altLang="en-US" sz="1100">
              <a:solidFill>
                <a:srgbClr val="FF0000"/>
              </a:solidFill>
            </a:rPr>
            <a:t>と表示される場合は、コード番号を再確認してください。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ity.tsuruga.lg.jp/about_city/business/contract_bid/nyusatsusankashikaku/nyusatsushinseihenko.files/H31-32/&#26032;&#12375;&#12356;&#12501;&#12457;&#12523;&#12480;&#12540;/kouji-nyuryoku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入力シート"/>
      <sheetName val="←入力用　　　　　　　　　　　　　　確認・印刷用→"/>
      <sheetName val="チェックリスト"/>
      <sheetName val="業者カードNo.1"/>
      <sheetName val="業者カードNo.2"/>
      <sheetName val="業者カードNo.3"/>
      <sheetName val="業者カードNo.4"/>
      <sheetName val="（調査様式１）営業用機械器具"/>
      <sheetName val="（調査様式２）常勤技術者調書"/>
      <sheetName val="（調査様式３）とび・土工内訳"/>
      <sheetName val="（様式１）申請書"/>
      <sheetName val="（様式３）委任状"/>
      <sheetName val="（様式４）使用印鑑届"/>
      <sheetName val="（様式５）工事経歴書"/>
      <sheetName val="（様式７）保護観察対象者等雇用証明"/>
      <sheetName val="資本的関係等申告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119"/>
  <sheetViews>
    <sheetView view="pageBreakPreview" topLeftCell="A31" zoomScaleNormal="100" zoomScaleSheetLayoutView="100" workbookViewId="0">
      <selection activeCell="B8" sqref="B8"/>
    </sheetView>
  </sheetViews>
  <sheetFormatPr defaultRowHeight="13.5"/>
  <cols>
    <col min="1" max="1" width="5" style="1" customWidth="1"/>
    <col min="2" max="3" width="16.875" style="1" customWidth="1"/>
    <col min="4" max="10" width="2.625" style="1" customWidth="1"/>
    <col min="11" max="11" width="0.75" style="1" customWidth="1"/>
    <col min="12" max="14" width="2.625" style="1" customWidth="1"/>
    <col min="15" max="15" width="30" style="1" customWidth="1"/>
    <col min="16" max="16" width="11" style="1" bestFit="1" customWidth="1"/>
    <col min="17" max="17" width="9.875" style="1" customWidth="1"/>
    <col min="18" max="18" width="17.625" style="1" customWidth="1"/>
    <col min="19" max="21" width="9" style="1"/>
    <col min="22" max="22" width="3.375" style="1" bestFit="1" customWidth="1"/>
    <col min="23" max="16384" width="9" style="1"/>
  </cols>
  <sheetData>
    <row r="1" spans="1:36">
      <c r="A1" s="1" t="s">
        <v>175</v>
      </c>
      <c r="W1" s="59" t="s">
        <v>185</v>
      </c>
      <c r="X1" s="60" t="s">
        <v>186</v>
      </c>
    </row>
    <row r="2" spans="1:36" ht="18.75">
      <c r="A2" s="76" t="s">
        <v>176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51" t="s">
        <v>2</v>
      </c>
      <c r="W2" s="61" t="s">
        <v>187</v>
      </c>
      <c r="X2" s="62" t="s">
        <v>188</v>
      </c>
    </row>
    <row r="3" spans="1:36">
      <c r="Q3" s="3"/>
      <c r="R3" s="4">
        <v>4594</v>
      </c>
      <c r="S3" s="5" t="s">
        <v>180</v>
      </c>
      <c r="T3" s="5">
        <v>33</v>
      </c>
      <c r="W3" s="61" t="s">
        <v>189</v>
      </c>
      <c r="X3" s="62" t="s">
        <v>190</v>
      </c>
    </row>
    <row r="4" spans="1:36">
      <c r="N4" s="2" t="s">
        <v>1</v>
      </c>
      <c r="O4" s="77" t="str">
        <f>IF([1]入力シート!D25="前",IF([1]入力シート!D22="その他",[1]入力シート!E22&amp;[1]入力シート!D24,[1]入力シート!D22&amp;[1]入力シート!D24),IF([1]入力シート!D22="その他",[1]入力シート!D24&amp;[1]入力シート!E22,[1]入力シート!D24&amp;[1]入力シート!D22))</f>
        <v/>
      </c>
      <c r="P4" s="77"/>
      <c r="R4" s="6">
        <v>9855</v>
      </c>
      <c r="S4" s="5" t="s">
        <v>181</v>
      </c>
      <c r="T4" s="5">
        <v>-11</v>
      </c>
      <c r="W4" s="61" t="s">
        <v>11</v>
      </c>
      <c r="X4" s="62" t="s">
        <v>191</v>
      </c>
    </row>
    <row r="5" spans="1:36">
      <c r="B5" s="2"/>
      <c r="R5" s="6">
        <v>32515</v>
      </c>
      <c r="S5" s="5" t="s">
        <v>182</v>
      </c>
      <c r="T5" s="5">
        <v>-25</v>
      </c>
      <c r="W5" s="61" t="s">
        <v>192</v>
      </c>
      <c r="X5" s="62" t="s">
        <v>193</v>
      </c>
    </row>
    <row r="6" spans="1:36">
      <c r="A6" s="78"/>
      <c r="B6" s="78" t="s">
        <v>0</v>
      </c>
      <c r="C6" s="78" t="s">
        <v>183</v>
      </c>
      <c r="D6" s="79" t="s">
        <v>26</v>
      </c>
      <c r="E6" s="80"/>
      <c r="F6" s="80"/>
      <c r="G6" s="80"/>
      <c r="H6" s="80"/>
      <c r="I6" s="80"/>
      <c r="J6" s="80"/>
      <c r="K6" s="7"/>
      <c r="L6" s="79" t="s">
        <v>27</v>
      </c>
      <c r="M6" s="80"/>
      <c r="N6" s="80"/>
      <c r="O6" s="81"/>
      <c r="P6" s="54" t="s">
        <v>177</v>
      </c>
      <c r="Q6" s="82" t="s">
        <v>178</v>
      </c>
      <c r="R6" s="6">
        <v>43585</v>
      </c>
      <c r="S6" s="5" t="s">
        <v>184</v>
      </c>
      <c r="T6" s="5">
        <v>-88</v>
      </c>
      <c r="W6" s="61" t="s">
        <v>194</v>
      </c>
      <c r="X6" s="62" t="s">
        <v>195</v>
      </c>
    </row>
    <row r="7" spans="1:36">
      <c r="A7" s="78"/>
      <c r="B7" s="78"/>
      <c r="C7" s="78"/>
      <c r="D7" s="8"/>
      <c r="E7" s="9"/>
      <c r="F7" s="10" t="s">
        <v>4</v>
      </c>
      <c r="G7" s="9"/>
      <c r="H7" s="10" t="s">
        <v>5</v>
      </c>
      <c r="I7" s="9"/>
      <c r="J7" s="10" t="s">
        <v>6</v>
      </c>
      <c r="K7" s="11"/>
      <c r="L7" s="8" t="s">
        <v>28</v>
      </c>
      <c r="M7" s="9"/>
      <c r="N7" s="9"/>
      <c r="O7" s="55"/>
      <c r="P7" s="56" t="s">
        <v>179</v>
      </c>
      <c r="Q7" s="83"/>
      <c r="R7" s="12" t="s">
        <v>29</v>
      </c>
      <c r="S7" s="13" t="s">
        <v>30</v>
      </c>
      <c r="T7" s="14"/>
      <c r="U7" s="15" t="s">
        <v>31</v>
      </c>
      <c r="W7" s="61" t="s">
        <v>196</v>
      </c>
      <c r="X7" s="62" t="s">
        <v>197</v>
      </c>
    </row>
    <row r="8" spans="1:36" ht="30" customHeight="1">
      <c r="A8" s="51">
        <v>1</v>
      </c>
      <c r="B8" s="16"/>
      <c r="C8" s="16"/>
      <c r="D8" s="17" t="str">
        <f t="shared" ref="D8:D37" si="0">IF(R8="","",IF(R8&lt;=R$3,"M",IF(R8&lt;=R$4,"T",IF(R8&lt;=R$5,"S",IF(R8&lt;R$6,"H","")))))</f>
        <v/>
      </c>
      <c r="E8" s="18" t="str">
        <f t="shared" ref="E8:E37" si="1">IF(R8="","",QUOTIENT(IF(U8&gt;1999,MOD(U8,100)+12,MOD(U8,100)+SUMIF($S$3:$S$6,D8,$T$3:$T$6)),10))</f>
        <v/>
      </c>
      <c r="F8" s="19" t="str">
        <f t="shared" ref="F8:F37" si="2">IF(R8="","",MOD(IF(U8&gt;1999,MOD(U8,100)+12,MOD(U8,100)+SUMIF($S$3:$S$6,D8,$T$3:$T$6)),10))</f>
        <v/>
      </c>
      <c r="G8" s="18" t="str">
        <f t="shared" ref="G8:G37" si="3">IF(U8="","",QUOTIENT(MONTH(R8),10))</f>
        <v/>
      </c>
      <c r="H8" s="19" t="str">
        <f t="shared" ref="H8:H37" si="4">IF(U8="","",MOD(MONTH(R8),10))</f>
        <v/>
      </c>
      <c r="I8" s="18" t="str">
        <f t="shared" ref="I8:I37" si="5">IF(U8="","",QUOTIENT(DAY(R8),10))</f>
        <v/>
      </c>
      <c r="J8" s="19" t="str">
        <f t="shared" ref="J8:J37" si="6">IF(U8="","",MOD(DAY(R8),10))</f>
        <v/>
      </c>
      <c r="K8" s="20"/>
      <c r="L8" s="18" t="str">
        <f t="shared" ref="L8:L37" si="7">IF($S8="","",MID($S8,1,1))</f>
        <v/>
      </c>
      <c r="M8" s="21" t="str">
        <f t="shared" ref="M8:M37" si="8">IF($S8="","",MID($S8,2,1))</f>
        <v/>
      </c>
      <c r="N8" s="19" t="str">
        <f t="shared" ref="N8:N37" si="9">IF($S8="","",MID($S8,3,1))</f>
        <v/>
      </c>
      <c r="O8" s="52" t="str">
        <f>IF(S8="","",VLOOKUP(S8,$W$1:$X$119,2,FALSE))</f>
        <v/>
      </c>
      <c r="P8" s="28"/>
      <c r="Q8" s="28"/>
      <c r="R8" s="57"/>
      <c r="S8" s="58"/>
      <c r="U8" s="24" t="str">
        <f t="shared" ref="U8:U37" si="10">IF(R8="","",YEAR(R8))</f>
        <v/>
      </c>
      <c r="W8" s="61" t="s">
        <v>198</v>
      </c>
      <c r="X8" s="62" t="s">
        <v>199</v>
      </c>
      <c r="AD8" s="25"/>
      <c r="AE8" s="25"/>
      <c r="AF8" s="25"/>
      <c r="AG8" s="25"/>
    </row>
    <row r="9" spans="1:36" ht="30" customHeight="1">
      <c r="A9" s="51">
        <v>2</v>
      </c>
      <c r="B9" s="16"/>
      <c r="C9" s="16"/>
      <c r="D9" s="17" t="str">
        <f t="shared" si="0"/>
        <v/>
      </c>
      <c r="E9" s="18" t="str">
        <f t="shared" si="1"/>
        <v/>
      </c>
      <c r="F9" s="19" t="str">
        <f t="shared" si="2"/>
        <v/>
      </c>
      <c r="G9" s="18" t="str">
        <f t="shared" si="3"/>
        <v/>
      </c>
      <c r="H9" s="19" t="str">
        <f t="shared" si="4"/>
        <v/>
      </c>
      <c r="I9" s="18" t="str">
        <f t="shared" si="5"/>
        <v/>
      </c>
      <c r="J9" s="19" t="str">
        <f t="shared" si="6"/>
        <v/>
      </c>
      <c r="K9" s="20"/>
      <c r="L9" s="18" t="str">
        <f t="shared" si="7"/>
        <v/>
      </c>
      <c r="M9" s="21" t="str">
        <f t="shared" si="8"/>
        <v/>
      </c>
      <c r="N9" s="19" t="str">
        <f t="shared" si="9"/>
        <v/>
      </c>
      <c r="O9" s="52" t="str">
        <f t="shared" ref="O9:O37" si="11">IF(S9="","",VLOOKUP(S9,$W$1:$X$119,2,FALSE))</f>
        <v/>
      </c>
      <c r="P9" s="28"/>
      <c r="Q9" s="28"/>
      <c r="R9" s="57"/>
      <c r="S9" s="58"/>
      <c r="U9" s="24" t="str">
        <f t="shared" si="10"/>
        <v/>
      </c>
      <c r="W9" s="61" t="s">
        <v>200</v>
      </c>
      <c r="X9" s="62" t="s">
        <v>201</v>
      </c>
      <c r="AD9" s="25"/>
      <c r="AE9" s="25"/>
      <c r="AF9" s="25"/>
      <c r="AG9" s="25"/>
    </row>
    <row r="10" spans="1:36" ht="30" customHeight="1">
      <c r="A10" s="51">
        <v>3</v>
      </c>
      <c r="B10" s="16"/>
      <c r="C10" s="16"/>
      <c r="D10" s="17" t="str">
        <f t="shared" si="0"/>
        <v/>
      </c>
      <c r="E10" s="18" t="str">
        <f t="shared" si="1"/>
        <v/>
      </c>
      <c r="F10" s="19" t="str">
        <f t="shared" si="2"/>
        <v/>
      </c>
      <c r="G10" s="18" t="str">
        <f t="shared" si="3"/>
        <v/>
      </c>
      <c r="H10" s="19" t="str">
        <f t="shared" si="4"/>
        <v/>
      </c>
      <c r="I10" s="18" t="str">
        <f t="shared" si="5"/>
        <v/>
      </c>
      <c r="J10" s="19" t="str">
        <f t="shared" si="6"/>
        <v/>
      </c>
      <c r="K10" s="20"/>
      <c r="L10" s="18" t="str">
        <f t="shared" si="7"/>
        <v/>
      </c>
      <c r="M10" s="21" t="str">
        <f t="shared" si="8"/>
        <v/>
      </c>
      <c r="N10" s="19" t="str">
        <f t="shared" si="9"/>
        <v/>
      </c>
      <c r="O10" s="52" t="str">
        <f t="shared" si="11"/>
        <v/>
      </c>
      <c r="P10" s="28"/>
      <c r="Q10" s="28"/>
      <c r="R10" s="57"/>
      <c r="S10" s="58"/>
      <c r="U10" s="24" t="str">
        <f t="shared" si="10"/>
        <v/>
      </c>
      <c r="W10" s="61" t="s">
        <v>202</v>
      </c>
      <c r="X10" s="62" t="s">
        <v>203</v>
      </c>
      <c r="AD10" s="25"/>
      <c r="AE10" s="25"/>
      <c r="AF10" s="25"/>
      <c r="AG10" s="25"/>
    </row>
    <row r="11" spans="1:36" ht="30" customHeight="1">
      <c r="A11" s="51">
        <v>4</v>
      </c>
      <c r="B11" s="16"/>
      <c r="C11" s="16"/>
      <c r="D11" s="17" t="str">
        <f t="shared" si="0"/>
        <v/>
      </c>
      <c r="E11" s="18" t="str">
        <f t="shared" si="1"/>
        <v/>
      </c>
      <c r="F11" s="19" t="str">
        <f t="shared" si="2"/>
        <v/>
      </c>
      <c r="G11" s="18" t="str">
        <f t="shared" si="3"/>
        <v/>
      </c>
      <c r="H11" s="19" t="str">
        <f t="shared" si="4"/>
        <v/>
      </c>
      <c r="I11" s="18" t="str">
        <f t="shared" si="5"/>
        <v/>
      </c>
      <c r="J11" s="19" t="str">
        <f t="shared" si="6"/>
        <v/>
      </c>
      <c r="K11" s="20"/>
      <c r="L11" s="18" t="str">
        <f t="shared" si="7"/>
        <v/>
      </c>
      <c r="M11" s="21" t="str">
        <f t="shared" si="8"/>
        <v/>
      </c>
      <c r="N11" s="19" t="str">
        <f t="shared" si="9"/>
        <v/>
      </c>
      <c r="O11" s="52" t="str">
        <f t="shared" si="11"/>
        <v/>
      </c>
      <c r="P11" s="28"/>
      <c r="Q11" s="28"/>
      <c r="R11" s="57"/>
      <c r="S11" s="58"/>
      <c r="U11" s="24" t="str">
        <f t="shared" si="10"/>
        <v/>
      </c>
      <c r="W11" s="61" t="s">
        <v>204</v>
      </c>
      <c r="X11" s="62" t="s">
        <v>205</v>
      </c>
      <c r="AD11" s="25"/>
      <c r="AE11" s="25"/>
      <c r="AF11" s="25"/>
      <c r="AG11" s="25"/>
    </row>
    <row r="12" spans="1:36" ht="30" customHeight="1">
      <c r="A12" s="51">
        <v>5</v>
      </c>
      <c r="B12" s="16"/>
      <c r="C12" s="16"/>
      <c r="D12" s="17" t="str">
        <f t="shared" si="0"/>
        <v/>
      </c>
      <c r="E12" s="18" t="str">
        <f t="shared" si="1"/>
        <v/>
      </c>
      <c r="F12" s="19" t="str">
        <f t="shared" si="2"/>
        <v/>
      </c>
      <c r="G12" s="18" t="str">
        <f t="shared" si="3"/>
        <v/>
      </c>
      <c r="H12" s="19" t="str">
        <f t="shared" si="4"/>
        <v/>
      </c>
      <c r="I12" s="18" t="str">
        <f t="shared" si="5"/>
        <v/>
      </c>
      <c r="J12" s="19" t="str">
        <f t="shared" si="6"/>
        <v/>
      </c>
      <c r="K12" s="20"/>
      <c r="L12" s="18" t="str">
        <f t="shared" si="7"/>
        <v/>
      </c>
      <c r="M12" s="21" t="str">
        <f t="shared" si="8"/>
        <v/>
      </c>
      <c r="N12" s="19" t="str">
        <f t="shared" si="9"/>
        <v/>
      </c>
      <c r="O12" s="52" t="str">
        <f t="shared" si="11"/>
        <v/>
      </c>
      <c r="P12" s="28"/>
      <c r="Q12" s="28"/>
      <c r="R12" s="57"/>
      <c r="S12" s="58"/>
      <c r="U12" s="24" t="str">
        <f t="shared" si="10"/>
        <v/>
      </c>
      <c r="W12" s="61" t="s">
        <v>206</v>
      </c>
      <c r="X12" s="62" t="s">
        <v>207</v>
      </c>
      <c r="AD12" s="25"/>
      <c r="AE12" s="25"/>
      <c r="AF12" s="25"/>
      <c r="AG12" s="25"/>
      <c r="AH12" s="25"/>
      <c r="AI12" s="25"/>
      <c r="AJ12" s="25"/>
    </row>
    <row r="13" spans="1:36" ht="30" customHeight="1">
      <c r="A13" s="51">
        <v>6</v>
      </c>
      <c r="B13" s="16"/>
      <c r="C13" s="16"/>
      <c r="D13" s="17" t="str">
        <f t="shared" si="0"/>
        <v/>
      </c>
      <c r="E13" s="18" t="str">
        <f t="shared" si="1"/>
        <v/>
      </c>
      <c r="F13" s="19" t="str">
        <f t="shared" si="2"/>
        <v/>
      </c>
      <c r="G13" s="18" t="str">
        <f t="shared" si="3"/>
        <v/>
      </c>
      <c r="H13" s="19" t="str">
        <f t="shared" si="4"/>
        <v/>
      </c>
      <c r="I13" s="18" t="str">
        <f t="shared" si="5"/>
        <v/>
      </c>
      <c r="J13" s="19" t="str">
        <f t="shared" si="6"/>
        <v/>
      </c>
      <c r="K13" s="20"/>
      <c r="L13" s="18" t="str">
        <f t="shared" si="7"/>
        <v/>
      </c>
      <c r="M13" s="21" t="str">
        <f t="shared" si="8"/>
        <v/>
      </c>
      <c r="N13" s="19" t="str">
        <f t="shared" si="9"/>
        <v/>
      </c>
      <c r="O13" s="52" t="str">
        <f t="shared" si="11"/>
        <v/>
      </c>
      <c r="P13" s="28"/>
      <c r="Q13" s="28"/>
      <c r="R13" s="57"/>
      <c r="S13" s="58"/>
      <c r="U13" s="24" t="str">
        <f t="shared" si="10"/>
        <v/>
      </c>
      <c r="W13" s="61" t="s">
        <v>208</v>
      </c>
      <c r="X13" s="62" t="s">
        <v>209</v>
      </c>
      <c r="AD13" s="25"/>
      <c r="AE13" s="25"/>
      <c r="AF13" s="25"/>
      <c r="AG13" s="25"/>
    </row>
    <row r="14" spans="1:36" ht="30" customHeight="1">
      <c r="A14" s="51">
        <v>7</v>
      </c>
      <c r="B14" s="16"/>
      <c r="C14" s="16"/>
      <c r="D14" s="17" t="str">
        <f t="shared" si="0"/>
        <v/>
      </c>
      <c r="E14" s="18" t="str">
        <f t="shared" si="1"/>
        <v/>
      </c>
      <c r="F14" s="19" t="str">
        <f t="shared" si="2"/>
        <v/>
      </c>
      <c r="G14" s="18" t="str">
        <f t="shared" si="3"/>
        <v/>
      </c>
      <c r="H14" s="19" t="str">
        <f t="shared" si="4"/>
        <v/>
      </c>
      <c r="I14" s="18" t="str">
        <f t="shared" si="5"/>
        <v/>
      </c>
      <c r="J14" s="19" t="str">
        <f t="shared" si="6"/>
        <v/>
      </c>
      <c r="K14" s="20"/>
      <c r="L14" s="18" t="str">
        <f t="shared" si="7"/>
        <v/>
      </c>
      <c r="M14" s="21" t="str">
        <f t="shared" si="8"/>
        <v/>
      </c>
      <c r="N14" s="19" t="str">
        <f t="shared" si="9"/>
        <v/>
      </c>
      <c r="O14" s="52" t="str">
        <f t="shared" si="11"/>
        <v/>
      </c>
      <c r="P14" s="28"/>
      <c r="Q14" s="28"/>
      <c r="R14" s="57"/>
      <c r="S14" s="58"/>
      <c r="U14" s="24" t="str">
        <f t="shared" si="10"/>
        <v/>
      </c>
      <c r="W14" s="61" t="s">
        <v>210</v>
      </c>
      <c r="X14" s="62" t="s">
        <v>211</v>
      </c>
      <c r="AE14" s="25"/>
      <c r="AF14" s="25"/>
      <c r="AG14" s="25"/>
    </row>
    <row r="15" spans="1:36" ht="30" customHeight="1">
      <c r="A15" s="51">
        <v>8</v>
      </c>
      <c r="B15" s="16"/>
      <c r="C15" s="16"/>
      <c r="D15" s="17" t="str">
        <f t="shared" si="0"/>
        <v/>
      </c>
      <c r="E15" s="18" t="str">
        <f t="shared" si="1"/>
        <v/>
      </c>
      <c r="F15" s="19" t="str">
        <f t="shared" si="2"/>
        <v/>
      </c>
      <c r="G15" s="18" t="str">
        <f t="shared" si="3"/>
        <v/>
      </c>
      <c r="H15" s="19" t="str">
        <f t="shared" si="4"/>
        <v/>
      </c>
      <c r="I15" s="18" t="str">
        <f t="shared" si="5"/>
        <v/>
      </c>
      <c r="J15" s="19" t="str">
        <f t="shared" si="6"/>
        <v/>
      </c>
      <c r="K15" s="20"/>
      <c r="L15" s="18" t="str">
        <f t="shared" si="7"/>
        <v/>
      </c>
      <c r="M15" s="21" t="str">
        <f t="shared" si="8"/>
        <v/>
      </c>
      <c r="N15" s="19" t="str">
        <f t="shared" si="9"/>
        <v/>
      </c>
      <c r="O15" s="52" t="str">
        <f t="shared" si="11"/>
        <v/>
      </c>
      <c r="P15" s="28"/>
      <c r="Q15" s="28"/>
      <c r="R15" s="57"/>
      <c r="S15" s="58"/>
      <c r="U15" s="24" t="str">
        <f t="shared" si="10"/>
        <v/>
      </c>
      <c r="W15" s="61" t="s">
        <v>212</v>
      </c>
      <c r="X15" s="62" t="s">
        <v>213</v>
      </c>
      <c r="AE15" s="25"/>
      <c r="AF15" s="25"/>
      <c r="AG15" s="25"/>
    </row>
    <row r="16" spans="1:36" ht="30.75" customHeight="1">
      <c r="A16" s="51">
        <v>9</v>
      </c>
      <c r="B16" s="16"/>
      <c r="C16" s="16"/>
      <c r="D16" s="17" t="str">
        <f t="shared" si="0"/>
        <v/>
      </c>
      <c r="E16" s="18" t="str">
        <f t="shared" si="1"/>
        <v/>
      </c>
      <c r="F16" s="19" t="str">
        <f t="shared" si="2"/>
        <v/>
      </c>
      <c r="G16" s="18" t="str">
        <f t="shared" si="3"/>
        <v/>
      </c>
      <c r="H16" s="19" t="str">
        <f t="shared" si="4"/>
        <v/>
      </c>
      <c r="I16" s="18" t="str">
        <f t="shared" si="5"/>
        <v/>
      </c>
      <c r="J16" s="19" t="str">
        <f t="shared" si="6"/>
        <v/>
      </c>
      <c r="K16" s="20"/>
      <c r="L16" s="18" t="str">
        <f t="shared" si="7"/>
        <v/>
      </c>
      <c r="M16" s="21" t="str">
        <f t="shared" si="8"/>
        <v/>
      </c>
      <c r="N16" s="19" t="str">
        <f t="shared" si="9"/>
        <v/>
      </c>
      <c r="O16" s="52" t="str">
        <f t="shared" si="11"/>
        <v/>
      </c>
      <c r="P16" s="28"/>
      <c r="Q16" s="28"/>
      <c r="R16" s="57"/>
      <c r="S16" s="58"/>
      <c r="U16" s="24" t="str">
        <f t="shared" si="10"/>
        <v/>
      </c>
      <c r="W16" s="61" t="s">
        <v>214</v>
      </c>
      <c r="X16" s="62" t="s">
        <v>215</v>
      </c>
      <c r="AE16" s="25"/>
      <c r="AF16" s="25"/>
      <c r="AG16" s="25"/>
    </row>
    <row r="17" spans="1:33" ht="30.75" customHeight="1">
      <c r="A17" s="51">
        <v>10</v>
      </c>
      <c r="B17" s="16"/>
      <c r="C17" s="16"/>
      <c r="D17" s="17" t="str">
        <f t="shared" si="0"/>
        <v/>
      </c>
      <c r="E17" s="18" t="str">
        <f t="shared" si="1"/>
        <v/>
      </c>
      <c r="F17" s="19" t="str">
        <f t="shared" si="2"/>
        <v/>
      </c>
      <c r="G17" s="18" t="str">
        <f t="shared" si="3"/>
        <v/>
      </c>
      <c r="H17" s="19" t="str">
        <f t="shared" si="4"/>
        <v/>
      </c>
      <c r="I17" s="18" t="str">
        <f t="shared" si="5"/>
        <v/>
      </c>
      <c r="J17" s="19" t="str">
        <f t="shared" si="6"/>
        <v/>
      </c>
      <c r="K17" s="20"/>
      <c r="L17" s="18" t="str">
        <f t="shared" si="7"/>
        <v/>
      </c>
      <c r="M17" s="21" t="str">
        <f t="shared" si="8"/>
        <v/>
      </c>
      <c r="N17" s="19" t="str">
        <f t="shared" si="9"/>
        <v/>
      </c>
      <c r="O17" s="52" t="str">
        <f t="shared" si="11"/>
        <v/>
      </c>
      <c r="P17" s="28"/>
      <c r="Q17" s="28"/>
      <c r="R17" s="57"/>
      <c r="S17" s="58"/>
      <c r="U17" s="24" t="str">
        <f t="shared" si="10"/>
        <v/>
      </c>
      <c r="W17" s="61" t="s">
        <v>216</v>
      </c>
      <c r="X17" s="62" t="s">
        <v>217</v>
      </c>
      <c r="AE17" s="25"/>
      <c r="AF17" s="25"/>
      <c r="AG17" s="25"/>
    </row>
    <row r="18" spans="1:33" ht="30.75" customHeight="1">
      <c r="A18" s="51">
        <v>11</v>
      </c>
      <c r="B18" s="16"/>
      <c r="C18" s="16"/>
      <c r="D18" s="17" t="str">
        <f t="shared" si="0"/>
        <v/>
      </c>
      <c r="E18" s="18" t="str">
        <f t="shared" si="1"/>
        <v/>
      </c>
      <c r="F18" s="19" t="str">
        <f t="shared" si="2"/>
        <v/>
      </c>
      <c r="G18" s="18" t="str">
        <f t="shared" si="3"/>
        <v/>
      </c>
      <c r="H18" s="19" t="str">
        <f t="shared" si="4"/>
        <v/>
      </c>
      <c r="I18" s="18" t="str">
        <f t="shared" si="5"/>
        <v/>
      </c>
      <c r="J18" s="19" t="str">
        <f t="shared" si="6"/>
        <v/>
      </c>
      <c r="K18" s="20"/>
      <c r="L18" s="18" t="str">
        <f t="shared" si="7"/>
        <v/>
      </c>
      <c r="M18" s="21" t="str">
        <f t="shared" si="8"/>
        <v/>
      </c>
      <c r="N18" s="19" t="str">
        <f t="shared" si="9"/>
        <v/>
      </c>
      <c r="O18" s="52" t="str">
        <f t="shared" si="11"/>
        <v/>
      </c>
      <c r="P18" s="28"/>
      <c r="Q18" s="28"/>
      <c r="R18" s="57"/>
      <c r="S18" s="58"/>
      <c r="U18" s="24" t="str">
        <f t="shared" si="10"/>
        <v/>
      </c>
      <c r="W18" s="61" t="s">
        <v>218</v>
      </c>
      <c r="X18" s="62" t="s">
        <v>219</v>
      </c>
      <c r="AE18" s="25"/>
      <c r="AF18" s="25"/>
      <c r="AG18" s="25"/>
    </row>
    <row r="19" spans="1:33" ht="30.75" customHeight="1">
      <c r="A19" s="51">
        <v>12</v>
      </c>
      <c r="B19" s="16"/>
      <c r="C19" s="16"/>
      <c r="D19" s="17" t="str">
        <f t="shared" si="0"/>
        <v/>
      </c>
      <c r="E19" s="18" t="str">
        <f t="shared" si="1"/>
        <v/>
      </c>
      <c r="F19" s="19" t="str">
        <f t="shared" si="2"/>
        <v/>
      </c>
      <c r="G19" s="18" t="str">
        <f t="shared" si="3"/>
        <v/>
      </c>
      <c r="H19" s="19" t="str">
        <f t="shared" si="4"/>
        <v/>
      </c>
      <c r="I19" s="18" t="str">
        <f t="shared" si="5"/>
        <v/>
      </c>
      <c r="J19" s="19" t="str">
        <f t="shared" si="6"/>
        <v/>
      </c>
      <c r="K19" s="20"/>
      <c r="L19" s="18" t="str">
        <f t="shared" si="7"/>
        <v/>
      </c>
      <c r="M19" s="21" t="str">
        <f t="shared" si="8"/>
        <v/>
      </c>
      <c r="N19" s="19" t="str">
        <f t="shared" si="9"/>
        <v/>
      </c>
      <c r="O19" s="52" t="str">
        <f t="shared" si="11"/>
        <v/>
      </c>
      <c r="P19" s="28"/>
      <c r="Q19" s="28"/>
      <c r="R19" s="57"/>
      <c r="S19" s="58"/>
      <c r="U19" s="24" t="str">
        <f t="shared" si="10"/>
        <v/>
      </c>
      <c r="W19" s="61" t="s">
        <v>220</v>
      </c>
      <c r="X19" s="62" t="s">
        <v>221</v>
      </c>
      <c r="AE19" s="25"/>
      <c r="AF19" s="25"/>
      <c r="AG19" s="25"/>
    </row>
    <row r="20" spans="1:33" ht="30.75" customHeight="1">
      <c r="A20" s="51">
        <v>13</v>
      </c>
      <c r="B20" s="16"/>
      <c r="C20" s="16"/>
      <c r="D20" s="17" t="str">
        <f t="shared" si="0"/>
        <v/>
      </c>
      <c r="E20" s="18" t="str">
        <f t="shared" si="1"/>
        <v/>
      </c>
      <c r="F20" s="19" t="str">
        <f t="shared" si="2"/>
        <v/>
      </c>
      <c r="G20" s="18" t="str">
        <f t="shared" si="3"/>
        <v/>
      </c>
      <c r="H20" s="19" t="str">
        <f t="shared" si="4"/>
        <v/>
      </c>
      <c r="I20" s="18" t="str">
        <f t="shared" si="5"/>
        <v/>
      </c>
      <c r="J20" s="19" t="str">
        <f t="shared" si="6"/>
        <v/>
      </c>
      <c r="K20" s="20"/>
      <c r="L20" s="18" t="str">
        <f t="shared" si="7"/>
        <v/>
      </c>
      <c r="M20" s="21" t="str">
        <f t="shared" si="8"/>
        <v/>
      </c>
      <c r="N20" s="19" t="str">
        <f t="shared" si="9"/>
        <v/>
      </c>
      <c r="O20" s="52" t="str">
        <f t="shared" si="11"/>
        <v/>
      </c>
      <c r="P20" s="28"/>
      <c r="Q20" s="28"/>
      <c r="R20" s="57"/>
      <c r="S20" s="58"/>
      <c r="U20" s="24" t="str">
        <f t="shared" si="10"/>
        <v/>
      </c>
      <c r="W20" s="61" t="s">
        <v>222</v>
      </c>
      <c r="X20" s="62" t="s">
        <v>223</v>
      </c>
      <c r="AE20" s="25"/>
      <c r="AF20" s="25"/>
      <c r="AG20" s="25"/>
    </row>
    <row r="21" spans="1:33" ht="30.75" customHeight="1">
      <c r="A21" s="51">
        <v>14</v>
      </c>
      <c r="B21" s="16"/>
      <c r="C21" s="16"/>
      <c r="D21" s="17" t="str">
        <f t="shared" si="0"/>
        <v/>
      </c>
      <c r="E21" s="18" t="str">
        <f t="shared" si="1"/>
        <v/>
      </c>
      <c r="F21" s="19" t="str">
        <f t="shared" si="2"/>
        <v/>
      </c>
      <c r="G21" s="18" t="str">
        <f t="shared" si="3"/>
        <v/>
      </c>
      <c r="H21" s="19" t="str">
        <f t="shared" si="4"/>
        <v/>
      </c>
      <c r="I21" s="18" t="str">
        <f t="shared" si="5"/>
        <v/>
      </c>
      <c r="J21" s="19" t="str">
        <f t="shared" si="6"/>
        <v/>
      </c>
      <c r="K21" s="20"/>
      <c r="L21" s="18" t="str">
        <f t="shared" si="7"/>
        <v/>
      </c>
      <c r="M21" s="21" t="str">
        <f t="shared" si="8"/>
        <v/>
      </c>
      <c r="N21" s="19" t="str">
        <f t="shared" si="9"/>
        <v/>
      </c>
      <c r="O21" s="52" t="str">
        <f t="shared" si="11"/>
        <v/>
      </c>
      <c r="P21" s="28"/>
      <c r="Q21" s="28"/>
      <c r="R21" s="57"/>
      <c r="S21" s="58"/>
      <c r="U21" s="24" t="str">
        <f t="shared" si="10"/>
        <v/>
      </c>
      <c r="W21" s="61" t="s">
        <v>224</v>
      </c>
      <c r="X21" s="62" t="s">
        <v>225</v>
      </c>
      <c r="AE21" s="25"/>
      <c r="AF21" s="25"/>
      <c r="AG21" s="25"/>
    </row>
    <row r="22" spans="1:33" ht="30.75" customHeight="1">
      <c r="A22" s="51">
        <v>15</v>
      </c>
      <c r="B22" s="16"/>
      <c r="C22" s="16"/>
      <c r="D22" s="17" t="str">
        <f t="shared" si="0"/>
        <v/>
      </c>
      <c r="E22" s="18" t="str">
        <f t="shared" si="1"/>
        <v/>
      </c>
      <c r="F22" s="19" t="str">
        <f t="shared" si="2"/>
        <v/>
      </c>
      <c r="G22" s="18" t="str">
        <f t="shared" si="3"/>
        <v/>
      </c>
      <c r="H22" s="19" t="str">
        <f t="shared" si="4"/>
        <v/>
      </c>
      <c r="I22" s="18" t="str">
        <f t="shared" si="5"/>
        <v/>
      </c>
      <c r="J22" s="19" t="str">
        <f t="shared" si="6"/>
        <v/>
      </c>
      <c r="K22" s="20"/>
      <c r="L22" s="18" t="str">
        <f t="shared" si="7"/>
        <v/>
      </c>
      <c r="M22" s="21" t="str">
        <f t="shared" si="8"/>
        <v/>
      </c>
      <c r="N22" s="19" t="str">
        <f t="shared" si="9"/>
        <v/>
      </c>
      <c r="O22" s="52" t="str">
        <f t="shared" si="11"/>
        <v/>
      </c>
      <c r="P22" s="28"/>
      <c r="Q22" s="28"/>
      <c r="R22" s="57"/>
      <c r="S22" s="58"/>
      <c r="U22" s="24" t="str">
        <f t="shared" si="10"/>
        <v/>
      </c>
      <c r="W22" s="61" t="s">
        <v>226</v>
      </c>
      <c r="X22" s="62" t="s">
        <v>227</v>
      </c>
      <c r="AE22" s="25"/>
      <c r="AF22" s="25"/>
      <c r="AG22" s="25"/>
    </row>
    <row r="23" spans="1:33" ht="30.75" customHeight="1">
      <c r="A23" s="51">
        <v>16</v>
      </c>
      <c r="B23" s="16"/>
      <c r="C23" s="16"/>
      <c r="D23" s="17" t="str">
        <f t="shared" si="0"/>
        <v/>
      </c>
      <c r="E23" s="18" t="str">
        <f t="shared" si="1"/>
        <v/>
      </c>
      <c r="F23" s="19" t="str">
        <f t="shared" si="2"/>
        <v/>
      </c>
      <c r="G23" s="18" t="str">
        <f t="shared" si="3"/>
        <v/>
      </c>
      <c r="H23" s="19" t="str">
        <f t="shared" si="4"/>
        <v/>
      </c>
      <c r="I23" s="18" t="str">
        <f t="shared" si="5"/>
        <v/>
      </c>
      <c r="J23" s="19" t="str">
        <f t="shared" si="6"/>
        <v/>
      </c>
      <c r="K23" s="20"/>
      <c r="L23" s="18" t="str">
        <f t="shared" si="7"/>
        <v/>
      </c>
      <c r="M23" s="21" t="str">
        <f t="shared" si="8"/>
        <v/>
      </c>
      <c r="N23" s="19" t="str">
        <f t="shared" si="9"/>
        <v/>
      </c>
      <c r="O23" s="52" t="str">
        <f t="shared" si="11"/>
        <v/>
      </c>
      <c r="P23" s="28"/>
      <c r="Q23" s="28"/>
      <c r="R23" s="57"/>
      <c r="S23" s="58"/>
      <c r="U23" s="24" t="str">
        <f t="shared" si="10"/>
        <v/>
      </c>
      <c r="W23" s="61" t="s">
        <v>228</v>
      </c>
      <c r="X23" s="62" t="s">
        <v>229</v>
      </c>
      <c r="AE23" s="25"/>
      <c r="AF23" s="25"/>
      <c r="AG23" s="25"/>
    </row>
    <row r="24" spans="1:33" ht="30.75" customHeight="1">
      <c r="A24" s="51">
        <v>17</v>
      </c>
      <c r="B24" s="16"/>
      <c r="C24" s="16"/>
      <c r="D24" s="17" t="str">
        <f t="shared" si="0"/>
        <v/>
      </c>
      <c r="E24" s="18" t="str">
        <f t="shared" si="1"/>
        <v/>
      </c>
      <c r="F24" s="19" t="str">
        <f t="shared" si="2"/>
        <v/>
      </c>
      <c r="G24" s="18" t="str">
        <f t="shared" si="3"/>
        <v/>
      </c>
      <c r="H24" s="19" t="str">
        <f t="shared" si="4"/>
        <v/>
      </c>
      <c r="I24" s="18" t="str">
        <f t="shared" si="5"/>
        <v/>
      </c>
      <c r="J24" s="19" t="str">
        <f t="shared" si="6"/>
        <v/>
      </c>
      <c r="K24" s="20"/>
      <c r="L24" s="18" t="str">
        <f t="shared" si="7"/>
        <v/>
      </c>
      <c r="M24" s="21" t="str">
        <f t="shared" si="8"/>
        <v/>
      </c>
      <c r="N24" s="19" t="str">
        <f t="shared" si="9"/>
        <v/>
      </c>
      <c r="O24" s="52" t="str">
        <f t="shared" si="11"/>
        <v/>
      </c>
      <c r="P24" s="28"/>
      <c r="Q24" s="28"/>
      <c r="R24" s="57"/>
      <c r="S24" s="58"/>
      <c r="U24" s="24" t="str">
        <f t="shared" si="10"/>
        <v/>
      </c>
      <c r="W24" s="63" t="s">
        <v>230</v>
      </c>
      <c r="X24" s="64" t="s">
        <v>231</v>
      </c>
      <c r="AE24" s="25"/>
      <c r="AF24" s="25"/>
      <c r="AG24" s="25"/>
    </row>
    <row r="25" spans="1:33" ht="30.75" customHeight="1">
      <c r="A25" s="51">
        <v>18</v>
      </c>
      <c r="B25" s="16"/>
      <c r="C25" s="16"/>
      <c r="D25" s="17" t="str">
        <f t="shared" si="0"/>
        <v/>
      </c>
      <c r="E25" s="18" t="str">
        <f t="shared" si="1"/>
        <v/>
      </c>
      <c r="F25" s="19" t="str">
        <f t="shared" si="2"/>
        <v/>
      </c>
      <c r="G25" s="18" t="str">
        <f t="shared" si="3"/>
        <v/>
      </c>
      <c r="H25" s="19" t="str">
        <f t="shared" si="4"/>
        <v/>
      </c>
      <c r="I25" s="18" t="str">
        <f t="shared" si="5"/>
        <v/>
      </c>
      <c r="J25" s="19" t="str">
        <f t="shared" si="6"/>
        <v/>
      </c>
      <c r="K25" s="20"/>
      <c r="L25" s="18" t="str">
        <f t="shared" si="7"/>
        <v/>
      </c>
      <c r="M25" s="21" t="str">
        <f t="shared" si="8"/>
        <v/>
      </c>
      <c r="N25" s="19" t="str">
        <f t="shared" si="9"/>
        <v/>
      </c>
      <c r="O25" s="52" t="str">
        <f t="shared" si="11"/>
        <v/>
      </c>
      <c r="P25" s="28"/>
      <c r="Q25" s="28"/>
      <c r="R25" s="57"/>
      <c r="S25" s="58"/>
      <c r="U25" s="24" t="str">
        <f t="shared" si="10"/>
        <v/>
      </c>
      <c r="W25" s="61" t="s">
        <v>232</v>
      </c>
      <c r="X25" s="62" t="s">
        <v>233</v>
      </c>
      <c r="AE25" s="25"/>
      <c r="AF25" s="25"/>
      <c r="AG25" s="25"/>
    </row>
    <row r="26" spans="1:33" ht="30.75" customHeight="1">
      <c r="A26" s="51">
        <v>19</v>
      </c>
      <c r="B26" s="16"/>
      <c r="C26" s="16"/>
      <c r="D26" s="17" t="str">
        <f t="shared" si="0"/>
        <v/>
      </c>
      <c r="E26" s="18" t="str">
        <f t="shared" si="1"/>
        <v/>
      </c>
      <c r="F26" s="19" t="str">
        <f t="shared" si="2"/>
        <v/>
      </c>
      <c r="G26" s="18" t="str">
        <f t="shared" si="3"/>
        <v/>
      </c>
      <c r="H26" s="19" t="str">
        <f t="shared" si="4"/>
        <v/>
      </c>
      <c r="I26" s="18" t="str">
        <f t="shared" si="5"/>
        <v/>
      </c>
      <c r="J26" s="19" t="str">
        <f t="shared" si="6"/>
        <v/>
      </c>
      <c r="K26" s="20"/>
      <c r="L26" s="18" t="str">
        <f t="shared" si="7"/>
        <v/>
      </c>
      <c r="M26" s="21" t="str">
        <f t="shared" si="8"/>
        <v/>
      </c>
      <c r="N26" s="19" t="str">
        <f t="shared" si="9"/>
        <v/>
      </c>
      <c r="O26" s="52" t="str">
        <f t="shared" si="11"/>
        <v/>
      </c>
      <c r="P26" s="28"/>
      <c r="Q26" s="28"/>
      <c r="R26" s="57"/>
      <c r="S26" s="58"/>
      <c r="U26" s="24" t="str">
        <f t="shared" si="10"/>
        <v/>
      </c>
      <c r="W26" s="61" t="s">
        <v>234</v>
      </c>
      <c r="X26" s="62" t="s">
        <v>235</v>
      </c>
      <c r="AE26" s="25"/>
      <c r="AF26" s="25"/>
      <c r="AG26" s="25"/>
    </row>
    <row r="27" spans="1:33" ht="30.75" customHeight="1">
      <c r="A27" s="51">
        <v>20</v>
      </c>
      <c r="B27" s="16"/>
      <c r="C27" s="16"/>
      <c r="D27" s="17" t="str">
        <f t="shared" si="0"/>
        <v/>
      </c>
      <c r="E27" s="18" t="str">
        <f t="shared" si="1"/>
        <v/>
      </c>
      <c r="F27" s="19" t="str">
        <f t="shared" si="2"/>
        <v/>
      </c>
      <c r="G27" s="18" t="str">
        <f t="shared" si="3"/>
        <v/>
      </c>
      <c r="H27" s="19" t="str">
        <f t="shared" si="4"/>
        <v/>
      </c>
      <c r="I27" s="18" t="str">
        <f t="shared" si="5"/>
        <v/>
      </c>
      <c r="J27" s="19" t="str">
        <f t="shared" si="6"/>
        <v/>
      </c>
      <c r="K27" s="20"/>
      <c r="L27" s="18" t="str">
        <f t="shared" si="7"/>
        <v/>
      </c>
      <c r="M27" s="21" t="str">
        <f t="shared" si="8"/>
        <v/>
      </c>
      <c r="N27" s="19" t="str">
        <f t="shared" si="9"/>
        <v/>
      </c>
      <c r="O27" s="52" t="str">
        <f t="shared" si="11"/>
        <v/>
      </c>
      <c r="P27" s="28"/>
      <c r="Q27" s="28"/>
      <c r="R27" s="57"/>
      <c r="S27" s="58"/>
      <c r="U27" s="24" t="str">
        <f t="shared" si="10"/>
        <v/>
      </c>
      <c r="W27" s="61" t="s">
        <v>236</v>
      </c>
      <c r="X27" s="62" t="s">
        <v>237</v>
      </c>
      <c r="AE27" s="25"/>
      <c r="AF27" s="25"/>
      <c r="AG27" s="25"/>
    </row>
    <row r="28" spans="1:33" ht="30.75" customHeight="1">
      <c r="A28" s="51">
        <v>21</v>
      </c>
      <c r="B28" s="16"/>
      <c r="C28" s="16"/>
      <c r="D28" s="17" t="str">
        <f t="shared" si="0"/>
        <v/>
      </c>
      <c r="E28" s="18" t="str">
        <f t="shared" si="1"/>
        <v/>
      </c>
      <c r="F28" s="19" t="str">
        <f t="shared" si="2"/>
        <v/>
      </c>
      <c r="G28" s="18" t="str">
        <f t="shared" si="3"/>
        <v/>
      </c>
      <c r="H28" s="19" t="str">
        <f t="shared" si="4"/>
        <v/>
      </c>
      <c r="I28" s="18" t="str">
        <f t="shared" si="5"/>
        <v/>
      </c>
      <c r="J28" s="19" t="str">
        <f t="shared" si="6"/>
        <v/>
      </c>
      <c r="K28" s="20"/>
      <c r="L28" s="18" t="str">
        <f t="shared" si="7"/>
        <v/>
      </c>
      <c r="M28" s="21" t="str">
        <f t="shared" si="8"/>
        <v/>
      </c>
      <c r="N28" s="19" t="str">
        <f t="shared" si="9"/>
        <v/>
      </c>
      <c r="O28" s="52" t="str">
        <f t="shared" si="11"/>
        <v/>
      </c>
      <c r="P28" s="28"/>
      <c r="Q28" s="28"/>
      <c r="R28" s="57"/>
      <c r="S28" s="58"/>
      <c r="U28" s="24" t="str">
        <f t="shared" si="10"/>
        <v/>
      </c>
      <c r="W28" s="61" t="s">
        <v>238</v>
      </c>
      <c r="X28" s="62" t="s">
        <v>239</v>
      </c>
      <c r="AE28" s="25"/>
      <c r="AF28" s="25"/>
      <c r="AG28" s="25"/>
    </row>
    <row r="29" spans="1:33" ht="30.75" customHeight="1">
      <c r="A29" s="51">
        <v>22</v>
      </c>
      <c r="B29" s="16"/>
      <c r="C29" s="16"/>
      <c r="D29" s="17" t="str">
        <f t="shared" si="0"/>
        <v/>
      </c>
      <c r="E29" s="18" t="str">
        <f t="shared" si="1"/>
        <v/>
      </c>
      <c r="F29" s="19" t="str">
        <f t="shared" si="2"/>
        <v/>
      </c>
      <c r="G29" s="18" t="str">
        <f t="shared" si="3"/>
        <v/>
      </c>
      <c r="H29" s="19" t="str">
        <f t="shared" si="4"/>
        <v/>
      </c>
      <c r="I29" s="18" t="str">
        <f t="shared" si="5"/>
        <v/>
      </c>
      <c r="J29" s="19" t="str">
        <f t="shared" si="6"/>
        <v/>
      </c>
      <c r="K29" s="20"/>
      <c r="L29" s="18" t="str">
        <f t="shared" si="7"/>
        <v/>
      </c>
      <c r="M29" s="21" t="str">
        <f t="shared" si="8"/>
        <v/>
      </c>
      <c r="N29" s="19" t="str">
        <f t="shared" si="9"/>
        <v/>
      </c>
      <c r="O29" s="52" t="str">
        <f t="shared" si="11"/>
        <v/>
      </c>
      <c r="P29" s="28"/>
      <c r="Q29" s="28"/>
      <c r="R29" s="57"/>
      <c r="S29" s="58"/>
      <c r="U29" s="24" t="str">
        <f t="shared" si="10"/>
        <v/>
      </c>
      <c r="W29" s="61" t="s">
        <v>240</v>
      </c>
      <c r="X29" s="62" t="s">
        <v>241</v>
      </c>
      <c r="AE29" s="25"/>
      <c r="AF29" s="25"/>
      <c r="AG29" s="25"/>
    </row>
    <row r="30" spans="1:33" ht="30.75" customHeight="1">
      <c r="A30" s="51">
        <v>23</v>
      </c>
      <c r="B30" s="16"/>
      <c r="C30" s="16"/>
      <c r="D30" s="17" t="str">
        <f t="shared" si="0"/>
        <v/>
      </c>
      <c r="E30" s="18" t="str">
        <f t="shared" si="1"/>
        <v/>
      </c>
      <c r="F30" s="19" t="str">
        <f t="shared" si="2"/>
        <v/>
      </c>
      <c r="G30" s="18" t="str">
        <f t="shared" si="3"/>
        <v/>
      </c>
      <c r="H30" s="19" t="str">
        <f t="shared" si="4"/>
        <v/>
      </c>
      <c r="I30" s="18" t="str">
        <f t="shared" si="5"/>
        <v/>
      </c>
      <c r="J30" s="19" t="str">
        <f t="shared" si="6"/>
        <v/>
      </c>
      <c r="K30" s="20"/>
      <c r="L30" s="18" t="str">
        <f t="shared" si="7"/>
        <v/>
      </c>
      <c r="M30" s="21" t="str">
        <f t="shared" si="8"/>
        <v/>
      </c>
      <c r="N30" s="19" t="str">
        <f t="shared" si="9"/>
        <v/>
      </c>
      <c r="O30" s="52" t="str">
        <f t="shared" si="11"/>
        <v/>
      </c>
      <c r="P30" s="28"/>
      <c r="Q30" s="28"/>
      <c r="R30" s="57"/>
      <c r="S30" s="58"/>
      <c r="U30" s="24" t="str">
        <f t="shared" si="10"/>
        <v/>
      </c>
      <c r="W30" s="61" t="s">
        <v>242</v>
      </c>
      <c r="X30" s="62" t="s">
        <v>243</v>
      </c>
    </row>
    <row r="31" spans="1:33" ht="30.75" customHeight="1">
      <c r="A31" s="51">
        <v>24</v>
      </c>
      <c r="B31" s="16"/>
      <c r="C31" s="16"/>
      <c r="D31" s="17" t="str">
        <f t="shared" si="0"/>
        <v/>
      </c>
      <c r="E31" s="18" t="str">
        <f t="shared" si="1"/>
        <v/>
      </c>
      <c r="F31" s="19" t="str">
        <f t="shared" si="2"/>
        <v/>
      </c>
      <c r="G31" s="18" t="str">
        <f t="shared" si="3"/>
        <v/>
      </c>
      <c r="H31" s="19" t="str">
        <f t="shared" si="4"/>
        <v/>
      </c>
      <c r="I31" s="18" t="str">
        <f t="shared" si="5"/>
        <v/>
      </c>
      <c r="J31" s="19" t="str">
        <f t="shared" si="6"/>
        <v/>
      </c>
      <c r="K31" s="20"/>
      <c r="L31" s="18" t="str">
        <f t="shared" si="7"/>
        <v/>
      </c>
      <c r="M31" s="21" t="str">
        <f t="shared" si="8"/>
        <v/>
      </c>
      <c r="N31" s="19" t="str">
        <f t="shared" si="9"/>
        <v/>
      </c>
      <c r="O31" s="52" t="str">
        <f t="shared" si="11"/>
        <v/>
      </c>
      <c r="P31" s="28"/>
      <c r="Q31" s="28"/>
      <c r="R31" s="57"/>
      <c r="S31" s="58"/>
      <c r="U31" s="24" t="str">
        <f t="shared" si="10"/>
        <v/>
      </c>
      <c r="W31" s="61" t="s">
        <v>244</v>
      </c>
      <c r="X31" s="62" t="s">
        <v>245</v>
      </c>
    </row>
    <row r="32" spans="1:33" ht="30.75" customHeight="1">
      <c r="A32" s="51">
        <v>25</v>
      </c>
      <c r="B32" s="16"/>
      <c r="C32" s="16"/>
      <c r="D32" s="17" t="str">
        <f t="shared" si="0"/>
        <v/>
      </c>
      <c r="E32" s="18" t="str">
        <f t="shared" si="1"/>
        <v/>
      </c>
      <c r="F32" s="19" t="str">
        <f t="shared" si="2"/>
        <v/>
      </c>
      <c r="G32" s="18" t="str">
        <f t="shared" si="3"/>
        <v/>
      </c>
      <c r="H32" s="19" t="str">
        <f t="shared" si="4"/>
        <v/>
      </c>
      <c r="I32" s="18" t="str">
        <f t="shared" si="5"/>
        <v/>
      </c>
      <c r="J32" s="19" t="str">
        <f t="shared" si="6"/>
        <v/>
      </c>
      <c r="K32" s="20"/>
      <c r="L32" s="18" t="str">
        <f t="shared" si="7"/>
        <v/>
      </c>
      <c r="M32" s="21" t="str">
        <f t="shared" si="8"/>
        <v/>
      </c>
      <c r="N32" s="19" t="str">
        <f t="shared" si="9"/>
        <v/>
      </c>
      <c r="O32" s="52" t="str">
        <f t="shared" si="11"/>
        <v/>
      </c>
      <c r="P32" s="28"/>
      <c r="Q32" s="28"/>
      <c r="R32" s="57"/>
      <c r="S32" s="58"/>
      <c r="U32" s="24" t="str">
        <f t="shared" si="10"/>
        <v/>
      </c>
      <c r="W32" s="61" t="s">
        <v>246</v>
      </c>
      <c r="X32" s="62" t="s">
        <v>247</v>
      </c>
    </row>
    <row r="33" spans="1:24" ht="30.75" customHeight="1">
      <c r="A33" s="51">
        <v>26</v>
      </c>
      <c r="B33" s="16"/>
      <c r="C33" s="16"/>
      <c r="D33" s="17" t="str">
        <f t="shared" si="0"/>
        <v/>
      </c>
      <c r="E33" s="18" t="str">
        <f t="shared" si="1"/>
        <v/>
      </c>
      <c r="F33" s="19" t="str">
        <f t="shared" si="2"/>
        <v/>
      </c>
      <c r="G33" s="18" t="str">
        <f t="shared" si="3"/>
        <v/>
      </c>
      <c r="H33" s="19" t="str">
        <f t="shared" si="4"/>
        <v/>
      </c>
      <c r="I33" s="18" t="str">
        <f t="shared" si="5"/>
        <v/>
      </c>
      <c r="J33" s="19" t="str">
        <f t="shared" si="6"/>
        <v/>
      </c>
      <c r="K33" s="20"/>
      <c r="L33" s="18" t="str">
        <f t="shared" si="7"/>
        <v/>
      </c>
      <c r="M33" s="21" t="str">
        <f t="shared" si="8"/>
        <v/>
      </c>
      <c r="N33" s="19" t="str">
        <f t="shared" si="9"/>
        <v/>
      </c>
      <c r="O33" s="52" t="str">
        <f t="shared" si="11"/>
        <v/>
      </c>
      <c r="P33" s="28"/>
      <c r="Q33" s="28"/>
      <c r="R33" s="57"/>
      <c r="S33" s="58"/>
      <c r="U33" s="24" t="str">
        <f t="shared" si="10"/>
        <v/>
      </c>
      <c r="W33" s="61" t="s">
        <v>248</v>
      </c>
      <c r="X33" s="62" t="s">
        <v>249</v>
      </c>
    </row>
    <row r="34" spans="1:24" ht="30.75" customHeight="1">
      <c r="A34" s="51">
        <v>27</v>
      </c>
      <c r="B34" s="16"/>
      <c r="C34" s="16"/>
      <c r="D34" s="17" t="str">
        <f t="shared" si="0"/>
        <v/>
      </c>
      <c r="E34" s="18" t="str">
        <f t="shared" si="1"/>
        <v/>
      </c>
      <c r="F34" s="19" t="str">
        <f t="shared" si="2"/>
        <v/>
      </c>
      <c r="G34" s="18" t="str">
        <f t="shared" si="3"/>
        <v/>
      </c>
      <c r="H34" s="19" t="str">
        <f t="shared" si="4"/>
        <v/>
      </c>
      <c r="I34" s="18" t="str">
        <f t="shared" si="5"/>
        <v/>
      </c>
      <c r="J34" s="19" t="str">
        <f t="shared" si="6"/>
        <v/>
      </c>
      <c r="K34" s="20"/>
      <c r="L34" s="18" t="str">
        <f t="shared" si="7"/>
        <v/>
      </c>
      <c r="M34" s="21" t="str">
        <f t="shared" si="8"/>
        <v/>
      </c>
      <c r="N34" s="19" t="str">
        <f t="shared" si="9"/>
        <v/>
      </c>
      <c r="O34" s="52" t="str">
        <f t="shared" si="11"/>
        <v/>
      </c>
      <c r="P34" s="28"/>
      <c r="Q34" s="28"/>
      <c r="R34" s="57"/>
      <c r="S34" s="58"/>
      <c r="U34" s="24" t="str">
        <f t="shared" si="10"/>
        <v/>
      </c>
      <c r="W34" s="61" t="s">
        <v>250</v>
      </c>
      <c r="X34" s="62" t="s">
        <v>251</v>
      </c>
    </row>
    <row r="35" spans="1:24" ht="30.75" customHeight="1">
      <c r="A35" s="51">
        <v>28</v>
      </c>
      <c r="B35" s="16"/>
      <c r="C35" s="16"/>
      <c r="D35" s="17" t="str">
        <f t="shared" si="0"/>
        <v/>
      </c>
      <c r="E35" s="18" t="str">
        <f t="shared" si="1"/>
        <v/>
      </c>
      <c r="F35" s="19" t="str">
        <f t="shared" si="2"/>
        <v/>
      </c>
      <c r="G35" s="18" t="str">
        <f t="shared" si="3"/>
        <v/>
      </c>
      <c r="H35" s="19" t="str">
        <f t="shared" si="4"/>
        <v/>
      </c>
      <c r="I35" s="18" t="str">
        <f t="shared" si="5"/>
        <v/>
      </c>
      <c r="J35" s="19" t="str">
        <f t="shared" si="6"/>
        <v/>
      </c>
      <c r="K35" s="20"/>
      <c r="L35" s="18" t="str">
        <f t="shared" si="7"/>
        <v/>
      </c>
      <c r="M35" s="21" t="str">
        <f t="shared" si="8"/>
        <v/>
      </c>
      <c r="N35" s="19" t="str">
        <f t="shared" si="9"/>
        <v/>
      </c>
      <c r="O35" s="52" t="str">
        <f t="shared" si="11"/>
        <v/>
      </c>
      <c r="P35" s="28"/>
      <c r="Q35" s="28"/>
      <c r="R35" s="57"/>
      <c r="S35" s="58"/>
      <c r="U35" s="24" t="str">
        <f t="shared" si="10"/>
        <v/>
      </c>
      <c r="W35" s="61" t="s">
        <v>252</v>
      </c>
      <c r="X35" s="62" t="s">
        <v>253</v>
      </c>
    </row>
    <row r="36" spans="1:24" ht="30.75" customHeight="1">
      <c r="A36" s="51">
        <v>29</v>
      </c>
      <c r="B36" s="16"/>
      <c r="C36" s="16"/>
      <c r="D36" s="17" t="str">
        <f t="shared" si="0"/>
        <v/>
      </c>
      <c r="E36" s="18" t="str">
        <f t="shared" si="1"/>
        <v/>
      </c>
      <c r="F36" s="19" t="str">
        <f t="shared" si="2"/>
        <v/>
      </c>
      <c r="G36" s="18" t="str">
        <f t="shared" si="3"/>
        <v/>
      </c>
      <c r="H36" s="19" t="str">
        <f t="shared" si="4"/>
        <v/>
      </c>
      <c r="I36" s="18" t="str">
        <f t="shared" si="5"/>
        <v/>
      </c>
      <c r="J36" s="19" t="str">
        <f t="shared" si="6"/>
        <v/>
      </c>
      <c r="K36" s="20"/>
      <c r="L36" s="18" t="str">
        <f t="shared" si="7"/>
        <v/>
      </c>
      <c r="M36" s="21" t="str">
        <f t="shared" si="8"/>
        <v/>
      </c>
      <c r="N36" s="19" t="str">
        <f t="shared" si="9"/>
        <v/>
      </c>
      <c r="O36" s="52" t="str">
        <f t="shared" si="11"/>
        <v/>
      </c>
      <c r="P36" s="28"/>
      <c r="Q36" s="28"/>
      <c r="R36" s="57"/>
      <c r="S36" s="58"/>
      <c r="U36" s="24" t="str">
        <f t="shared" si="10"/>
        <v/>
      </c>
      <c r="W36" s="61" t="s">
        <v>254</v>
      </c>
      <c r="X36" s="62" t="s">
        <v>255</v>
      </c>
    </row>
    <row r="37" spans="1:24" ht="30.75" customHeight="1">
      <c r="A37" s="51">
        <v>30</v>
      </c>
      <c r="B37" s="53"/>
      <c r="C37" s="53"/>
      <c r="D37" s="17" t="str">
        <f t="shared" si="0"/>
        <v/>
      </c>
      <c r="E37" s="18" t="str">
        <f t="shared" si="1"/>
        <v/>
      </c>
      <c r="F37" s="19" t="str">
        <f t="shared" si="2"/>
        <v/>
      </c>
      <c r="G37" s="18" t="str">
        <f t="shared" si="3"/>
        <v/>
      </c>
      <c r="H37" s="19" t="str">
        <f t="shared" si="4"/>
        <v/>
      </c>
      <c r="I37" s="18" t="str">
        <f t="shared" si="5"/>
        <v/>
      </c>
      <c r="J37" s="19" t="str">
        <f t="shared" si="6"/>
        <v/>
      </c>
      <c r="K37" s="20"/>
      <c r="L37" s="18" t="str">
        <f t="shared" si="7"/>
        <v/>
      </c>
      <c r="M37" s="21" t="str">
        <f t="shared" si="8"/>
        <v/>
      </c>
      <c r="N37" s="19" t="str">
        <f t="shared" si="9"/>
        <v/>
      </c>
      <c r="O37" s="52" t="str">
        <f t="shared" si="11"/>
        <v/>
      </c>
      <c r="P37" s="28"/>
      <c r="Q37" s="28"/>
      <c r="R37" s="57"/>
      <c r="S37" s="58"/>
      <c r="U37" s="24" t="str">
        <f t="shared" si="10"/>
        <v/>
      </c>
      <c r="W37" s="61" t="s">
        <v>256</v>
      </c>
      <c r="X37" s="62" t="s">
        <v>257</v>
      </c>
    </row>
    <row r="38" spans="1:24">
      <c r="W38" s="61" t="s">
        <v>258</v>
      </c>
      <c r="X38" s="62" t="s">
        <v>259</v>
      </c>
    </row>
    <row r="39" spans="1:24">
      <c r="A39" s="12"/>
      <c r="B39" s="12"/>
      <c r="W39" s="61" t="s">
        <v>260</v>
      </c>
      <c r="X39" s="62" t="s">
        <v>261</v>
      </c>
    </row>
    <row r="40" spans="1:24">
      <c r="W40" s="63" t="s">
        <v>262</v>
      </c>
      <c r="X40" s="64" t="s">
        <v>263</v>
      </c>
    </row>
    <row r="41" spans="1:24">
      <c r="W41" s="61" t="s">
        <v>264</v>
      </c>
      <c r="X41" s="62" t="s">
        <v>265</v>
      </c>
    </row>
    <row r="42" spans="1:24">
      <c r="W42" s="61" t="s">
        <v>266</v>
      </c>
      <c r="X42" s="62" t="s">
        <v>267</v>
      </c>
    </row>
    <row r="43" spans="1:24">
      <c r="W43" s="61" t="s">
        <v>268</v>
      </c>
      <c r="X43" s="62" t="s">
        <v>269</v>
      </c>
    </row>
    <row r="44" spans="1:24">
      <c r="W44" s="61" t="s">
        <v>270</v>
      </c>
      <c r="X44" s="62" t="s">
        <v>271</v>
      </c>
    </row>
    <row r="45" spans="1:24">
      <c r="W45" s="61" t="s">
        <v>272</v>
      </c>
      <c r="X45" s="62" t="s">
        <v>273</v>
      </c>
    </row>
    <row r="46" spans="1:24">
      <c r="W46" s="63" t="s">
        <v>274</v>
      </c>
      <c r="X46" s="64" t="s">
        <v>275</v>
      </c>
    </row>
    <row r="47" spans="1:24">
      <c r="W47" s="61" t="s">
        <v>276</v>
      </c>
      <c r="X47" s="62" t="s">
        <v>277</v>
      </c>
    </row>
    <row r="48" spans="1:24">
      <c r="W48" s="61" t="s">
        <v>278</v>
      </c>
      <c r="X48" s="62" t="s">
        <v>279</v>
      </c>
    </row>
    <row r="49" spans="23:24">
      <c r="W49" s="61" t="s">
        <v>280</v>
      </c>
      <c r="X49" s="62" t="s">
        <v>281</v>
      </c>
    </row>
    <row r="50" spans="23:24">
      <c r="W50" s="65" t="s">
        <v>282</v>
      </c>
      <c r="X50" s="62" t="s">
        <v>283</v>
      </c>
    </row>
    <row r="51" spans="23:24">
      <c r="W51" s="63" t="s">
        <v>284</v>
      </c>
      <c r="X51" s="64" t="s">
        <v>285</v>
      </c>
    </row>
    <row r="52" spans="23:24">
      <c r="W52" s="61" t="s">
        <v>286</v>
      </c>
      <c r="X52" s="62" t="s">
        <v>287</v>
      </c>
    </row>
    <row r="53" spans="23:24">
      <c r="W53" s="61" t="s">
        <v>288</v>
      </c>
      <c r="X53" s="62" t="s">
        <v>289</v>
      </c>
    </row>
    <row r="54" spans="23:24">
      <c r="W54" s="61" t="s">
        <v>290</v>
      </c>
      <c r="X54" s="62" t="s">
        <v>291</v>
      </c>
    </row>
    <row r="55" spans="23:24">
      <c r="W55" s="61" t="s">
        <v>292</v>
      </c>
      <c r="X55" s="62" t="s">
        <v>293</v>
      </c>
    </row>
    <row r="56" spans="23:24" ht="14.25" thickBot="1">
      <c r="W56" s="66" t="s">
        <v>294</v>
      </c>
      <c r="X56" s="67" t="s">
        <v>295</v>
      </c>
    </row>
    <row r="57" spans="23:24">
      <c r="W57" s="68" t="s">
        <v>296</v>
      </c>
      <c r="X57" s="69" t="s">
        <v>297</v>
      </c>
    </row>
    <row r="58" spans="23:24">
      <c r="W58" s="70" t="s">
        <v>298</v>
      </c>
      <c r="X58" s="62" t="s">
        <v>299</v>
      </c>
    </row>
    <row r="59" spans="23:24">
      <c r="W59" s="70" t="s">
        <v>300</v>
      </c>
      <c r="X59" s="62" t="s">
        <v>301</v>
      </c>
    </row>
    <row r="60" spans="23:24">
      <c r="W60" s="71" t="s">
        <v>302</v>
      </c>
      <c r="X60" s="72" t="s">
        <v>303</v>
      </c>
    </row>
    <row r="61" spans="23:24">
      <c r="W61" s="70" t="s">
        <v>304</v>
      </c>
      <c r="X61" s="62" t="s">
        <v>305</v>
      </c>
    </row>
    <row r="62" spans="23:24">
      <c r="W62" s="73" t="s">
        <v>306</v>
      </c>
      <c r="X62" s="64" t="s">
        <v>307</v>
      </c>
    </row>
    <row r="63" spans="23:24">
      <c r="W63" s="70" t="s">
        <v>308</v>
      </c>
      <c r="X63" s="62" t="s">
        <v>309</v>
      </c>
    </row>
    <row r="64" spans="23:24">
      <c r="W64" s="70" t="s">
        <v>310</v>
      </c>
      <c r="X64" s="62" t="s">
        <v>311</v>
      </c>
    </row>
    <row r="65" spans="23:24">
      <c r="W65" s="70" t="s">
        <v>312</v>
      </c>
      <c r="X65" s="62" t="s">
        <v>313</v>
      </c>
    </row>
    <row r="66" spans="23:24">
      <c r="W66" s="70" t="s">
        <v>314</v>
      </c>
      <c r="X66" s="62" t="s">
        <v>315</v>
      </c>
    </row>
    <row r="67" spans="23:24">
      <c r="W67" s="70" t="s">
        <v>316</v>
      </c>
      <c r="X67" s="62" t="s">
        <v>317</v>
      </c>
    </row>
    <row r="68" spans="23:24">
      <c r="W68" s="70" t="s">
        <v>318</v>
      </c>
      <c r="X68" s="62" t="s">
        <v>319</v>
      </c>
    </row>
    <row r="69" spans="23:24">
      <c r="W69" s="70" t="s">
        <v>320</v>
      </c>
      <c r="X69" s="62" t="s">
        <v>321</v>
      </c>
    </row>
    <row r="70" spans="23:24">
      <c r="W70" s="70" t="s">
        <v>322</v>
      </c>
      <c r="X70" s="62" t="s">
        <v>323</v>
      </c>
    </row>
    <row r="71" spans="23:24">
      <c r="W71" s="70" t="s">
        <v>324</v>
      </c>
      <c r="X71" s="62" t="s">
        <v>325</v>
      </c>
    </row>
    <row r="72" spans="23:24">
      <c r="W72" s="70" t="s">
        <v>326</v>
      </c>
      <c r="X72" s="62" t="s">
        <v>327</v>
      </c>
    </row>
    <row r="73" spans="23:24">
      <c r="W73" s="70" t="s">
        <v>328</v>
      </c>
      <c r="X73" s="62" t="s">
        <v>329</v>
      </c>
    </row>
    <row r="74" spans="23:24">
      <c r="W74" s="70" t="s">
        <v>330</v>
      </c>
      <c r="X74" s="62" t="s">
        <v>331</v>
      </c>
    </row>
    <row r="75" spans="23:24">
      <c r="W75" s="70" t="s">
        <v>332</v>
      </c>
      <c r="X75" s="62" t="s">
        <v>333</v>
      </c>
    </row>
    <row r="76" spans="23:24">
      <c r="W76" s="70" t="s">
        <v>334</v>
      </c>
      <c r="X76" s="62" t="s">
        <v>335</v>
      </c>
    </row>
    <row r="77" spans="23:24">
      <c r="W77" s="70" t="s">
        <v>336</v>
      </c>
      <c r="X77" s="62" t="s">
        <v>337</v>
      </c>
    </row>
    <row r="78" spans="23:24">
      <c r="W78" s="70" t="s">
        <v>338</v>
      </c>
      <c r="X78" s="62" t="s">
        <v>339</v>
      </c>
    </row>
    <row r="79" spans="23:24">
      <c r="W79" s="70" t="s">
        <v>340</v>
      </c>
      <c r="X79" s="62" t="s">
        <v>341</v>
      </c>
    </row>
    <row r="80" spans="23:24">
      <c r="W80" s="70" t="s">
        <v>342</v>
      </c>
      <c r="X80" s="62" t="s">
        <v>343</v>
      </c>
    </row>
    <row r="81" spans="23:24">
      <c r="W81" s="70" t="s">
        <v>344</v>
      </c>
      <c r="X81" s="62" t="s">
        <v>345</v>
      </c>
    </row>
    <row r="82" spans="23:24">
      <c r="W82" s="70" t="s">
        <v>346</v>
      </c>
      <c r="X82" s="62" t="s">
        <v>347</v>
      </c>
    </row>
    <row r="83" spans="23:24">
      <c r="W83" s="70" t="s">
        <v>348</v>
      </c>
      <c r="X83" s="62" t="s">
        <v>349</v>
      </c>
    </row>
    <row r="84" spans="23:24">
      <c r="W84" s="70" t="s">
        <v>350</v>
      </c>
      <c r="X84" s="62" t="s">
        <v>351</v>
      </c>
    </row>
    <row r="85" spans="23:24">
      <c r="W85" s="70" t="s">
        <v>352</v>
      </c>
      <c r="X85" s="64" t="s">
        <v>353</v>
      </c>
    </row>
    <row r="86" spans="23:24">
      <c r="W86" s="70" t="s">
        <v>354</v>
      </c>
      <c r="X86" s="62" t="s">
        <v>355</v>
      </c>
    </row>
    <row r="87" spans="23:24">
      <c r="W87" s="70" t="s">
        <v>356</v>
      </c>
      <c r="X87" s="62" t="s">
        <v>357</v>
      </c>
    </row>
    <row r="88" spans="23:24">
      <c r="W88" s="70" t="s">
        <v>358</v>
      </c>
      <c r="X88" s="62" t="s">
        <v>359</v>
      </c>
    </row>
    <row r="89" spans="23:24">
      <c r="W89" s="70" t="s">
        <v>360</v>
      </c>
      <c r="X89" s="62" t="s">
        <v>361</v>
      </c>
    </row>
    <row r="90" spans="23:24">
      <c r="W90" s="70" t="s">
        <v>362</v>
      </c>
      <c r="X90" s="62" t="s">
        <v>363</v>
      </c>
    </row>
    <row r="91" spans="23:24">
      <c r="W91" s="70" t="s">
        <v>364</v>
      </c>
      <c r="X91" s="64" t="s">
        <v>365</v>
      </c>
    </row>
    <row r="92" spans="23:24">
      <c r="W92" s="70" t="s">
        <v>366</v>
      </c>
      <c r="X92" s="74" t="s">
        <v>367</v>
      </c>
    </row>
    <row r="93" spans="23:24">
      <c r="W93" s="70" t="s">
        <v>368</v>
      </c>
      <c r="X93" s="62" t="s">
        <v>369</v>
      </c>
    </row>
    <row r="94" spans="23:24">
      <c r="W94" s="70" t="s">
        <v>370</v>
      </c>
      <c r="X94" s="62" t="s">
        <v>371</v>
      </c>
    </row>
    <row r="95" spans="23:24">
      <c r="W95" s="75" t="s">
        <v>372</v>
      </c>
      <c r="X95" s="62" t="s">
        <v>373</v>
      </c>
    </row>
    <row r="96" spans="23:24">
      <c r="W96" s="70" t="s">
        <v>374</v>
      </c>
      <c r="X96" s="64" t="s">
        <v>375</v>
      </c>
    </row>
    <row r="97" spans="23:24">
      <c r="W97" s="70" t="s">
        <v>376</v>
      </c>
      <c r="X97" s="62" t="s">
        <v>377</v>
      </c>
    </row>
    <row r="98" spans="23:24">
      <c r="W98" s="70" t="s">
        <v>378</v>
      </c>
      <c r="X98" s="62" t="s">
        <v>379</v>
      </c>
    </row>
    <row r="99" spans="23:24">
      <c r="W99" s="70" t="s">
        <v>380</v>
      </c>
      <c r="X99" s="62" t="s">
        <v>381</v>
      </c>
    </row>
    <row r="100" spans="23:24">
      <c r="W100" s="70" t="s">
        <v>382</v>
      </c>
      <c r="X100" s="62" t="s">
        <v>383</v>
      </c>
    </row>
    <row r="101" spans="23:24">
      <c r="W101" s="75" t="s">
        <v>384</v>
      </c>
      <c r="X101" s="62" t="s">
        <v>385</v>
      </c>
    </row>
    <row r="102" spans="23:24">
      <c r="W102" s="70" t="s">
        <v>386</v>
      </c>
      <c r="X102" s="62" t="s">
        <v>387</v>
      </c>
    </row>
    <row r="103" spans="23:24">
      <c r="W103" s="70" t="s">
        <v>388</v>
      </c>
      <c r="X103" s="62" t="s">
        <v>389</v>
      </c>
    </row>
    <row r="104" spans="23:24">
      <c r="W104" s="70" t="s">
        <v>390</v>
      </c>
      <c r="X104" s="62" t="s">
        <v>391</v>
      </c>
    </row>
    <row r="105" spans="23:24">
      <c r="W105" s="70" t="s">
        <v>392</v>
      </c>
      <c r="X105" s="64" t="s">
        <v>393</v>
      </c>
    </row>
    <row r="106" spans="23:24">
      <c r="W106" s="70" t="s">
        <v>394</v>
      </c>
      <c r="X106" s="62" t="s">
        <v>395</v>
      </c>
    </row>
    <row r="107" spans="23:24">
      <c r="W107" s="70" t="s">
        <v>396</v>
      </c>
      <c r="X107" s="64" t="s">
        <v>397</v>
      </c>
    </row>
    <row r="108" spans="23:24">
      <c r="W108" s="70" t="s">
        <v>398</v>
      </c>
      <c r="X108" s="62" t="s">
        <v>399</v>
      </c>
    </row>
    <row r="109" spans="23:24">
      <c r="W109" s="70" t="s">
        <v>400</v>
      </c>
      <c r="X109" s="62" t="s">
        <v>401</v>
      </c>
    </row>
    <row r="110" spans="23:24">
      <c r="W110" s="70" t="s">
        <v>402</v>
      </c>
      <c r="X110" s="62" t="s">
        <v>403</v>
      </c>
    </row>
    <row r="111" spans="23:24">
      <c r="W111" s="70" t="s">
        <v>404</v>
      </c>
      <c r="X111" s="62" t="s">
        <v>405</v>
      </c>
    </row>
    <row r="112" spans="23:24">
      <c r="W112" s="70" t="s">
        <v>406</v>
      </c>
      <c r="X112" s="62" t="s">
        <v>407</v>
      </c>
    </row>
    <row r="113" spans="23:24">
      <c r="W113" s="70" t="s">
        <v>408</v>
      </c>
      <c r="X113" s="62" t="s">
        <v>409</v>
      </c>
    </row>
    <row r="114" spans="23:24">
      <c r="W114" s="70" t="s">
        <v>410</v>
      </c>
      <c r="X114" s="62" t="s">
        <v>411</v>
      </c>
    </row>
    <row r="115" spans="23:24">
      <c r="W115" s="70" t="s">
        <v>412</v>
      </c>
      <c r="X115" s="62" t="s">
        <v>413</v>
      </c>
    </row>
    <row r="116" spans="23:24">
      <c r="W116" s="70" t="s">
        <v>414</v>
      </c>
      <c r="X116" s="62" t="s">
        <v>415</v>
      </c>
    </row>
    <row r="117" spans="23:24">
      <c r="W117" s="70" t="s">
        <v>416</v>
      </c>
      <c r="X117" s="62" t="s">
        <v>417</v>
      </c>
    </row>
    <row r="118" spans="23:24">
      <c r="W118" s="70" t="s">
        <v>418</v>
      </c>
      <c r="X118" s="62" t="s">
        <v>419</v>
      </c>
    </row>
    <row r="119" spans="23:24">
      <c r="W119" s="70" t="s">
        <v>420</v>
      </c>
      <c r="X119" s="62" t="s">
        <v>3</v>
      </c>
    </row>
  </sheetData>
  <mergeCells count="8">
    <mergeCell ref="A2:Q2"/>
    <mergeCell ref="O4:P4"/>
    <mergeCell ref="A6:A7"/>
    <mergeCell ref="B6:B7"/>
    <mergeCell ref="C6:C7"/>
    <mergeCell ref="D6:J6"/>
    <mergeCell ref="L6:O6"/>
    <mergeCell ref="Q6:Q7"/>
  </mergeCells>
  <phoneticPr fontId="1"/>
  <dataValidations count="3">
    <dataValidation type="list" allowBlank="1" showInputMessage="1" showErrorMessage="1" sqref="P8:P37">
      <formula1>$R$1:$R$2</formula1>
    </dataValidation>
    <dataValidation imeMode="fullKatakana" allowBlank="1" showInputMessage="1" showErrorMessage="1" prompt="全角カタカナで入力してください。" sqref="C8:C37"/>
    <dataValidation type="date" operator="greaterThan" allowBlank="1" showInputMessage="1" showErrorMessage="1" error="創業年月日よりも新しい日付を入力してください。" sqref="R30:R37">
      <formula1>R27</formula1>
    </dataValidation>
  </dataValidations>
  <pageMargins left="0.7" right="0.7" top="0.75" bottom="0.75" header="0.3" footer="0.3"/>
  <pageSetup paperSize="9" scale="7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76"/>
  <sheetViews>
    <sheetView tabSelected="1" view="pageBreakPreview" topLeftCell="A31" zoomScaleNormal="100" zoomScaleSheetLayoutView="100" workbookViewId="0">
      <selection activeCell="B34" sqref="B34"/>
    </sheetView>
  </sheetViews>
  <sheetFormatPr defaultRowHeight="13.5"/>
  <cols>
    <col min="1" max="1" width="5" style="1" customWidth="1"/>
    <col min="2" max="3" width="18.375" style="1" customWidth="1"/>
    <col min="4" max="10" width="2.625" style="1" customWidth="1"/>
    <col min="11" max="11" width="0.75" style="1" customWidth="1"/>
    <col min="12" max="14" width="2.625" style="1" customWidth="1"/>
    <col min="15" max="15" width="30" style="1" customWidth="1"/>
    <col min="16" max="16" width="11.5" style="1" customWidth="1"/>
    <col min="17" max="17" width="17.625" style="1" customWidth="1"/>
    <col min="18" max="20" width="9" style="1"/>
    <col min="21" max="21" width="3.375" style="1" bestFit="1" customWidth="1"/>
    <col min="22" max="16384" width="9" style="1"/>
  </cols>
  <sheetData>
    <row r="1" spans="1:33">
      <c r="A1" s="1" t="s">
        <v>35</v>
      </c>
      <c r="V1" s="45" t="s">
        <v>88</v>
      </c>
      <c r="W1" s="46" t="s">
        <v>7</v>
      </c>
      <c r="AC1" s="29"/>
      <c r="AD1" s="30"/>
      <c r="AE1" s="36"/>
    </row>
    <row r="2" spans="1:33" ht="18.75">
      <c r="A2" s="76" t="s">
        <v>34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V2" s="45" t="s">
        <v>89</v>
      </c>
      <c r="W2" s="46" t="s">
        <v>8</v>
      </c>
      <c r="AC2" s="31"/>
      <c r="AD2" s="37"/>
      <c r="AE2" s="41"/>
    </row>
    <row r="3" spans="1:33">
      <c r="P3" s="3"/>
      <c r="Q3" s="4">
        <v>4594</v>
      </c>
      <c r="R3" s="5" t="s">
        <v>90</v>
      </c>
      <c r="S3" s="5">
        <v>33</v>
      </c>
      <c r="V3" s="45" t="s">
        <v>91</v>
      </c>
      <c r="W3" s="47" t="s">
        <v>9</v>
      </c>
      <c r="AC3" s="31"/>
      <c r="AD3" s="37"/>
      <c r="AE3" s="41"/>
    </row>
    <row r="4" spans="1:33">
      <c r="N4" s="2" t="s">
        <v>1</v>
      </c>
      <c r="O4" s="43"/>
      <c r="Q4" s="6">
        <v>9855</v>
      </c>
      <c r="R4" s="5" t="s">
        <v>92</v>
      </c>
      <c r="S4" s="5">
        <v>-11</v>
      </c>
      <c r="V4" s="45" t="s">
        <v>93</v>
      </c>
      <c r="W4" s="47" t="s">
        <v>10</v>
      </c>
      <c r="AC4" s="31"/>
      <c r="AD4" s="38"/>
      <c r="AE4" s="26"/>
    </row>
    <row r="5" spans="1:33">
      <c r="B5" s="2"/>
      <c r="Q5" s="6">
        <v>32515</v>
      </c>
      <c r="R5" s="5" t="s">
        <v>94</v>
      </c>
      <c r="S5" s="5">
        <v>-25</v>
      </c>
      <c r="V5" s="45" t="s">
        <v>172</v>
      </c>
      <c r="W5" s="46" t="s">
        <v>12</v>
      </c>
      <c r="AC5" s="31"/>
      <c r="AD5" s="38"/>
      <c r="AE5" s="26"/>
    </row>
    <row r="6" spans="1:33" ht="16.5" customHeight="1">
      <c r="A6" s="78"/>
      <c r="B6" s="78" t="s">
        <v>0</v>
      </c>
      <c r="C6" s="78" t="s">
        <v>95</v>
      </c>
      <c r="D6" s="79" t="s">
        <v>26</v>
      </c>
      <c r="E6" s="80"/>
      <c r="F6" s="80"/>
      <c r="G6" s="80"/>
      <c r="H6" s="80"/>
      <c r="I6" s="80"/>
      <c r="J6" s="80"/>
      <c r="K6" s="7"/>
      <c r="L6" s="79" t="s">
        <v>27</v>
      </c>
      <c r="M6" s="80"/>
      <c r="N6" s="80"/>
      <c r="O6" s="80"/>
      <c r="P6" s="49"/>
      <c r="Q6" s="6">
        <v>43585</v>
      </c>
      <c r="R6" s="5" t="s">
        <v>96</v>
      </c>
      <c r="S6" s="5">
        <v>-88</v>
      </c>
      <c r="V6" s="45" t="s">
        <v>97</v>
      </c>
      <c r="W6" s="46" t="s">
        <v>13</v>
      </c>
      <c r="AC6" s="31"/>
      <c r="AD6" s="37"/>
      <c r="AE6" s="41"/>
    </row>
    <row r="7" spans="1:33" ht="16.5" customHeight="1">
      <c r="A7" s="78"/>
      <c r="B7" s="78"/>
      <c r="C7" s="78"/>
      <c r="D7" s="8"/>
      <c r="E7" s="9"/>
      <c r="F7" s="10" t="s">
        <v>4</v>
      </c>
      <c r="G7" s="9"/>
      <c r="H7" s="10" t="s">
        <v>5</v>
      </c>
      <c r="I7" s="9"/>
      <c r="J7" s="10" t="s">
        <v>6</v>
      </c>
      <c r="K7" s="11"/>
      <c r="L7" s="8" t="s">
        <v>28</v>
      </c>
      <c r="M7" s="9"/>
      <c r="N7" s="9"/>
      <c r="O7" s="9"/>
      <c r="P7" s="50"/>
      <c r="Q7" s="12" t="s">
        <v>29</v>
      </c>
      <c r="R7" s="13" t="s">
        <v>30</v>
      </c>
      <c r="S7" s="14"/>
      <c r="T7" s="15" t="s">
        <v>31</v>
      </c>
      <c r="V7" s="45" t="s">
        <v>98</v>
      </c>
      <c r="W7" s="46" t="s">
        <v>14</v>
      </c>
      <c r="AC7" s="31"/>
      <c r="AD7" s="37"/>
      <c r="AE7" s="41"/>
    </row>
    <row r="8" spans="1:33" ht="30" customHeight="1">
      <c r="A8" s="42">
        <v>1</v>
      </c>
      <c r="B8" s="16"/>
      <c r="C8" s="16"/>
      <c r="D8" s="17" t="str">
        <f t="shared" ref="D8:D37" si="0">IF(Q8="","",IF(Q8&lt;=Q$3,"M",IF(Q8&lt;=Q$4,"T",IF(Q8&lt;=Q$5,"S",IF(Q8&lt;Q$6,"H","")))))</f>
        <v/>
      </c>
      <c r="E8" s="18" t="str">
        <f t="shared" ref="E8:E37" si="1">IF(Q8="","",QUOTIENT(IF(T8&gt;1999,MOD(T8,100)+12,MOD(T8,100)+SUMIF($R$3:$R$6,D8,$S$3:$S$6)),10))</f>
        <v/>
      </c>
      <c r="F8" s="19" t="str">
        <f t="shared" ref="F8:F37" si="2">IF(Q8="","",MOD(IF(T8&gt;1999,MOD(T8,100)+12,MOD(T8,100)+SUMIF($R$3:$R$6,D8,$S$3:$S$6)),10))</f>
        <v/>
      </c>
      <c r="G8" s="18" t="str">
        <f t="shared" ref="G8:G37" si="3">IF(T8="","",QUOTIENT(MONTH(Q8),10))</f>
        <v/>
      </c>
      <c r="H8" s="19" t="str">
        <f t="shared" ref="H8:H37" si="4">IF(T8="","",MOD(MONTH(Q8),10))</f>
        <v/>
      </c>
      <c r="I8" s="18" t="str">
        <f t="shared" ref="I8:I37" si="5">IF(T8="","",QUOTIENT(DAY(Q8),10))</f>
        <v/>
      </c>
      <c r="J8" s="19" t="str">
        <f t="shared" ref="J8:J37" si="6">IF(T8="","",MOD(DAY(Q8),10))</f>
        <v/>
      </c>
      <c r="K8" s="20"/>
      <c r="L8" s="18" t="str">
        <f t="shared" ref="L8:L37" si="7">IF($R8="","",MID($R8,1,1))</f>
        <v/>
      </c>
      <c r="M8" s="21" t="str">
        <f t="shared" ref="M8:M37" si="8">IF($R8="","",MID($R8,2,1))</f>
        <v/>
      </c>
      <c r="N8" s="19" t="str">
        <f t="shared" ref="N8:N37" si="9">IF($R8="","",MID($R8,3,1))</f>
        <v/>
      </c>
      <c r="O8" s="84" t="str">
        <f>IF(R8="","",VLOOKUP(R8,$V$1:$W$76,2,FALSE))</f>
        <v/>
      </c>
      <c r="P8" s="85"/>
      <c r="Q8" s="22"/>
      <c r="R8" s="23"/>
      <c r="T8" s="24" t="str">
        <f t="shared" ref="T8:T37" si="10">IF(Q8="","",YEAR(Q8))</f>
        <v/>
      </c>
      <c r="V8" s="45" t="s">
        <v>99</v>
      </c>
      <c r="W8" s="47" t="s">
        <v>58</v>
      </c>
      <c r="AA8" s="25"/>
      <c r="AB8" s="25"/>
      <c r="AC8" s="31"/>
      <c r="AD8" s="37"/>
      <c r="AE8" s="41"/>
    </row>
    <row r="9" spans="1:33" ht="30" customHeight="1">
      <c r="A9" s="42">
        <v>2</v>
      </c>
      <c r="B9" s="16"/>
      <c r="C9" s="16"/>
      <c r="D9" s="17" t="str">
        <f t="shared" si="0"/>
        <v/>
      </c>
      <c r="E9" s="18" t="str">
        <f t="shared" si="1"/>
        <v/>
      </c>
      <c r="F9" s="19" t="str">
        <f t="shared" si="2"/>
        <v/>
      </c>
      <c r="G9" s="18" t="str">
        <f t="shared" si="3"/>
        <v/>
      </c>
      <c r="H9" s="19" t="str">
        <f t="shared" si="4"/>
        <v/>
      </c>
      <c r="I9" s="18" t="str">
        <f t="shared" si="5"/>
        <v/>
      </c>
      <c r="J9" s="19" t="str">
        <f t="shared" si="6"/>
        <v/>
      </c>
      <c r="K9" s="20"/>
      <c r="L9" s="18" t="str">
        <f t="shared" si="7"/>
        <v/>
      </c>
      <c r="M9" s="21" t="str">
        <f t="shared" si="8"/>
        <v/>
      </c>
      <c r="N9" s="19" t="str">
        <f t="shared" si="9"/>
        <v/>
      </c>
      <c r="O9" s="84" t="str">
        <f t="shared" ref="O9:O37" si="11">IF(R9="","",VLOOKUP(R9,$V$1:$W$76,2,FALSE))</f>
        <v/>
      </c>
      <c r="P9" s="85"/>
      <c r="Q9" s="22"/>
      <c r="R9" s="23"/>
      <c r="T9" s="24" t="str">
        <f t="shared" si="10"/>
        <v/>
      </c>
      <c r="V9" s="45" t="s">
        <v>100</v>
      </c>
      <c r="W9" s="47" t="s">
        <v>59</v>
      </c>
      <c r="AA9" s="25"/>
      <c r="AB9" s="25"/>
      <c r="AC9" s="33"/>
      <c r="AD9" s="32"/>
      <c r="AE9" s="38"/>
    </row>
    <row r="10" spans="1:33" ht="30" customHeight="1">
      <c r="A10" s="42">
        <v>3</v>
      </c>
      <c r="B10" s="16"/>
      <c r="C10" s="16"/>
      <c r="D10" s="17" t="str">
        <f t="shared" si="0"/>
        <v/>
      </c>
      <c r="E10" s="18" t="str">
        <f t="shared" si="1"/>
        <v/>
      </c>
      <c r="F10" s="19" t="str">
        <f t="shared" si="2"/>
        <v/>
      </c>
      <c r="G10" s="18" t="str">
        <f t="shared" si="3"/>
        <v/>
      </c>
      <c r="H10" s="19" t="str">
        <f t="shared" si="4"/>
        <v/>
      </c>
      <c r="I10" s="18" t="str">
        <f t="shared" si="5"/>
        <v/>
      </c>
      <c r="J10" s="19" t="str">
        <f t="shared" si="6"/>
        <v/>
      </c>
      <c r="K10" s="20"/>
      <c r="L10" s="18" t="str">
        <f t="shared" si="7"/>
        <v/>
      </c>
      <c r="M10" s="21" t="str">
        <f t="shared" si="8"/>
        <v/>
      </c>
      <c r="N10" s="19" t="str">
        <f t="shared" si="9"/>
        <v/>
      </c>
      <c r="O10" s="84" t="str">
        <f t="shared" si="11"/>
        <v/>
      </c>
      <c r="P10" s="85"/>
      <c r="Q10" s="22"/>
      <c r="R10" s="23"/>
      <c r="T10" s="24" t="str">
        <f t="shared" si="10"/>
        <v/>
      </c>
      <c r="V10" s="45" t="s">
        <v>101</v>
      </c>
      <c r="W10" s="47" t="s">
        <v>60</v>
      </c>
      <c r="AA10" s="25"/>
      <c r="AB10" s="25"/>
      <c r="AC10" s="33"/>
      <c r="AD10" s="32"/>
      <c r="AE10" s="38"/>
    </row>
    <row r="11" spans="1:33" ht="30" customHeight="1">
      <c r="A11" s="42">
        <v>4</v>
      </c>
      <c r="B11" s="16"/>
      <c r="C11" s="16"/>
      <c r="D11" s="17" t="str">
        <f t="shared" si="0"/>
        <v/>
      </c>
      <c r="E11" s="18" t="str">
        <f t="shared" si="1"/>
        <v/>
      </c>
      <c r="F11" s="19" t="str">
        <f t="shared" si="2"/>
        <v/>
      </c>
      <c r="G11" s="18" t="str">
        <f t="shared" si="3"/>
        <v/>
      </c>
      <c r="H11" s="19" t="str">
        <f t="shared" si="4"/>
        <v/>
      </c>
      <c r="I11" s="18" t="str">
        <f t="shared" si="5"/>
        <v/>
      </c>
      <c r="J11" s="19" t="str">
        <f t="shared" si="6"/>
        <v/>
      </c>
      <c r="K11" s="20"/>
      <c r="L11" s="18" t="str">
        <f t="shared" si="7"/>
        <v/>
      </c>
      <c r="M11" s="21" t="str">
        <f t="shared" si="8"/>
        <v/>
      </c>
      <c r="N11" s="19" t="str">
        <f t="shared" si="9"/>
        <v/>
      </c>
      <c r="O11" s="84" t="str">
        <f t="shared" si="11"/>
        <v/>
      </c>
      <c r="P11" s="85"/>
      <c r="Q11" s="22"/>
      <c r="R11" s="23"/>
      <c r="T11" s="24" t="str">
        <f t="shared" si="10"/>
        <v/>
      </c>
      <c r="V11" s="45" t="s">
        <v>102</v>
      </c>
      <c r="W11" s="47" t="s">
        <v>61</v>
      </c>
      <c r="AA11" s="25"/>
      <c r="AB11" s="25"/>
      <c r="AC11" s="33"/>
      <c r="AD11" s="32"/>
      <c r="AE11" s="38"/>
    </row>
    <row r="12" spans="1:33" ht="30" customHeight="1">
      <c r="A12" s="42">
        <v>5</v>
      </c>
      <c r="B12" s="16"/>
      <c r="C12" s="16"/>
      <c r="D12" s="17" t="str">
        <f t="shared" si="0"/>
        <v/>
      </c>
      <c r="E12" s="18" t="str">
        <f t="shared" si="1"/>
        <v/>
      </c>
      <c r="F12" s="19" t="str">
        <f t="shared" si="2"/>
        <v/>
      </c>
      <c r="G12" s="18" t="str">
        <f t="shared" si="3"/>
        <v/>
      </c>
      <c r="H12" s="19" t="str">
        <f t="shared" si="4"/>
        <v/>
      </c>
      <c r="I12" s="18" t="str">
        <f t="shared" si="5"/>
        <v/>
      </c>
      <c r="J12" s="19" t="str">
        <f t="shared" si="6"/>
        <v/>
      </c>
      <c r="K12" s="20"/>
      <c r="L12" s="18" t="str">
        <f t="shared" si="7"/>
        <v/>
      </c>
      <c r="M12" s="21" t="str">
        <f t="shared" si="8"/>
        <v/>
      </c>
      <c r="N12" s="19" t="str">
        <f t="shared" si="9"/>
        <v/>
      </c>
      <c r="O12" s="84" t="str">
        <f t="shared" si="11"/>
        <v/>
      </c>
      <c r="P12" s="85"/>
      <c r="Q12" s="22"/>
      <c r="R12" s="23"/>
      <c r="T12" s="24" t="str">
        <f t="shared" si="10"/>
        <v/>
      </c>
      <c r="V12" s="45" t="s">
        <v>103</v>
      </c>
      <c r="W12" s="47" t="s">
        <v>62</v>
      </c>
      <c r="AA12" s="25"/>
      <c r="AB12" s="25"/>
      <c r="AC12" s="33"/>
      <c r="AD12" s="32"/>
      <c r="AE12" s="38"/>
      <c r="AF12" s="25"/>
      <c r="AG12" s="25"/>
    </row>
    <row r="13" spans="1:33" ht="30" customHeight="1">
      <c r="A13" s="42">
        <v>6</v>
      </c>
      <c r="B13" s="16"/>
      <c r="C13" s="16"/>
      <c r="D13" s="17" t="str">
        <f t="shared" si="0"/>
        <v/>
      </c>
      <c r="E13" s="18" t="str">
        <f t="shared" si="1"/>
        <v/>
      </c>
      <c r="F13" s="19" t="str">
        <f t="shared" si="2"/>
        <v/>
      </c>
      <c r="G13" s="18" t="str">
        <f t="shared" si="3"/>
        <v/>
      </c>
      <c r="H13" s="19" t="str">
        <f t="shared" si="4"/>
        <v/>
      </c>
      <c r="I13" s="18" t="str">
        <f t="shared" si="5"/>
        <v/>
      </c>
      <c r="J13" s="19" t="str">
        <f t="shared" si="6"/>
        <v/>
      </c>
      <c r="K13" s="20"/>
      <c r="L13" s="18" t="str">
        <f t="shared" si="7"/>
        <v/>
      </c>
      <c r="M13" s="21" t="str">
        <f t="shared" si="8"/>
        <v/>
      </c>
      <c r="N13" s="19" t="str">
        <f t="shared" si="9"/>
        <v/>
      </c>
      <c r="O13" s="84" t="str">
        <f t="shared" si="11"/>
        <v/>
      </c>
      <c r="P13" s="85"/>
      <c r="Q13" s="22"/>
      <c r="R13" s="23"/>
      <c r="T13" s="24" t="str">
        <f t="shared" si="10"/>
        <v/>
      </c>
      <c r="V13" s="45" t="s">
        <v>104</v>
      </c>
      <c r="W13" s="47" t="s">
        <v>63</v>
      </c>
      <c r="AA13" s="25"/>
      <c r="AB13" s="25"/>
      <c r="AC13" s="31"/>
      <c r="AD13" s="32"/>
      <c r="AE13" s="38"/>
    </row>
    <row r="14" spans="1:33" ht="30" customHeight="1">
      <c r="A14" s="42">
        <v>7</v>
      </c>
      <c r="B14" s="16"/>
      <c r="C14" s="16"/>
      <c r="D14" s="17" t="str">
        <f t="shared" si="0"/>
        <v/>
      </c>
      <c r="E14" s="18" t="str">
        <f t="shared" si="1"/>
        <v/>
      </c>
      <c r="F14" s="19" t="str">
        <f t="shared" si="2"/>
        <v/>
      </c>
      <c r="G14" s="18" t="str">
        <f t="shared" si="3"/>
        <v/>
      </c>
      <c r="H14" s="19" t="str">
        <f t="shared" si="4"/>
        <v/>
      </c>
      <c r="I14" s="18" t="str">
        <f t="shared" si="5"/>
        <v/>
      </c>
      <c r="J14" s="19" t="str">
        <f t="shared" si="6"/>
        <v/>
      </c>
      <c r="K14" s="20"/>
      <c r="L14" s="18" t="str">
        <f t="shared" si="7"/>
        <v/>
      </c>
      <c r="M14" s="21" t="str">
        <f t="shared" si="8"/>
        <v/>
      </c>
      <c r="N14" s="19" t="str">
        <f t="shared" si="9"/>
        <v/>
      </c>
      <c r="O14" s="84" t="str">
        <f t="shared" si="11"/>
        <v/>
      </c>
      <c r="P14" s="85"/>
      <c r="Q14" s="22"/>
      <c r="R14" s="23"/>
      <c r="T14" s="24" t="str">
        <f t="shared" si="10"/>
        <v/>
      </c>
      <c r="V14" s="45" t="s">
        <v>105</v>
      </c>
      <c r="W14" s="47" t="s">
        <v>64</v>
      </c>
      <c r="AB14" s="25"/>
      <c r="AC14" s="31"/>
      <c r="AD14" s="32"/>
      <c r="AE14" s="38"/>
    </row>
    <row r="15" spans="1:33" ht="30" customHeight="1">
      <c r="A15" s="42">
        <v>8</v>
      </c>
      <c r="B15" s="16"/>
      <c r="C15" s="16"/>
      <c r="D15" s="17" t="str">
        <f t="shared" si="0"/>
        <v/>
      </c>
      <c r="E15" s="18" t="str">
        <f t="shared" si="1"/>
        <v/>
      </c>
      <c r="F15" s="19" t="str">
        <f t="shared" si="2"/>
        <v/>
      </c>
      <c r="G15" s="18" t="str">
        <f t="shared" si="3"/>
        <v/>
      </c>
      <c r="H15" s="19" t="str">
        <f t="shared" si="4"/>
        <v/>
      </c>
      <c r="I15" s="18" t="str">
        <f t="shared" si="5"/>
        <v/>
      </c>
      <c r="J15" s="19" t="str">
        <f t="shared" si="6"/>
        <v/>
      </c>
      <c r="K15" s="20"/>
      <c r="L15" s="18" t="str">
        <f t="shared" si="7"/>
        <v/>
      </c>
      <c r="M15" s="21" t="str">
        <f t="shared" si="8"/>
        <v/>
      </c>
      <c r="N15" s="19" t="str">
        <f t="shared" si="9"/>
        <v/>
      </c>
      <c r="O15" s="84" t="str">
        <f t="shared" si="11"/>
        <v/>
      </c>
      <c r="P15" s="85"/>
      <c r="Q15" s="22"/>
      <c r="R15" s="23"/>
      <c r="T15" s="24" t="str">
        <f t="shared" si="10"/>
        <v/>
      </c>
      <c r="V15" s="45" t="s">
        <v>106</v>
      </c>
      <c r="W15" s="47" t="s">
        <v>65</v>
      </c>
      <c r="AB15" s="25"/>
      <c r="AC15" s="31"/>
      <c r="AD15" s="32"/>
      <c r="AE15" s="38"/>
    </row>
    <row r="16" spans="1:33" ht="30" customHeight="1">
      <c r="A16" s="42">
        <v>9</v>
      </c>
      <c r="B16" s="16"/>
      <c r="C16" s="16"/>
      <c r="D16" s="17" t="str">
        <f t="shared" si="0"/>
        <v/>
      </c>
      <c r="E16" s="18" t="str">
        <f t="shared" si="1"/>
        <v/>
      </c>
      <c r="F16" s="19" t="str">
        <f t="shared" si="2"/>
        <v/>
      </c>
      <c r="G16" s="18" t="str">
        <f t="shared" si="3"/>
        <v/>
      </c>
      <c r="H16" s="19" t="str">
        <f t="shared" si="4"/>
        <v/>
      </c>
      <c r="I16" s="18" t="str">
        <f t="shared" si="5"/>
        <v/>
      </c>
      <c r="J16" s="19" t="str">
        <f t="shared" si="6"/>
        <v/>
      </c>
      <c r="K16" s="20"/>
      <c r="L16" s="18" t="str">
        <f t="shared" si="7"/>
        <v/>
      </c>
      <c r="M16" s="21" t="str">
        <f t="shared" si="8"/>
        <v/>
      </c>
      <c r="N16" s="19" t="str">
        <f t="shared" si="9"/>
        <v/>
      </c>
      <c r="O16" s="84" t="str">
        <f t="shared" si="11"/>
        <v/>
      </c>
      <c r="P16" s="85"/>
      <c r="Q16" s="22"/>
      <c r="R16" s="23"/>
      <c r="T16" s="24" t="str">
        <f t="shared" si="10"/>
        <v/>
      </c>
      <c r="V16" s="45" t="s">
        <v>107</v>
      </c>
      <c r="W16" s="47" t="s">
        <v>66</v>
      </c>
      <c r="AB16" s="25"/>
      <c r="AC16" s="31"/>
      <c r="AD16" s="32"/>
      <c r="AE16" s="38"/>
    </row>
    <row r="17" spans="1:31" ht="29.25" customHeight="1">
      <c r="A17" s="42">
        <v>10</v>
      </c>
      <c r="B17" s="16"/>
      <c r="C17" s="16"/>
      <c r="D17" s="17" t="str">
        <f t="shared" si="0"/>
        <v/>
      </c>
      <c r="E17" s="18" t="str">
        <f t="shared" si="1"/>
        <v/>
      </c>
      <c r="F17" s="19" t="str">
        <f t="shared" si="2"/>
        <v/>
      </c>
      <c r="G17" s="18" t="str">
        <f t="shared" si="3"/>
        <v/>
      </c>
      <c r="H17" s="19" t="str">
        <f t="shared" si="4"/>
        <v/>
      </c>
      <c r="I17" s="18" t="str">
        <f t="shared" si="5"/>
        <v/>
      </c>
      <c r="J17" s="19" t="str">
        <f t="shared" si="6"/>
        <v/>
      </c>
      <c r="K17" s="20"/>
      <c r="L17" s="18" t="str">
        <f t="shared" si="7"/>
        <v/>
      </c>
      <c r="M17" s="21" t="str">
        <f t="shared" si="8"/>
        <v/>
      </c>
      <c r="N17" s="19" t="str">
        <f t="shared" si="9"/>
        <v/>
      </c>
      <c r="O17" s="84" t="str">
        <f t="shared" si="11"/>
        <v/>
      </c>
      <c r="P17" s="85"/>
      <c r="Q17" s="22"/>
      <c r="R17" s="23"/>
      <c r="T17" s="24" t="str">
        <f t="shared" si="10"/>
        <v/>
      </c>
      <c r="V17" s="45" t="s">
        <v>108</v>
      </c>
      <c r="W17" s="47" t="s">
        <v>67</v>
      </c>
      <c r="AB17" s="25"/>
      <c r="AC17" s="31"/>
      <c r="AD17" s="32"/>
      <c r="AE17" s="38"/>
    </row>
    <row r="18" spans="1:31" ht="29.25" customHeight="1">
      <c r="A18" s="42">
        <v>11</v>
      </c>
      <c r="B18" s="16"/>
      <c r="C18" s="16"/>
      <c r="D18" s="17" t="str">
        <f t="shared" si="0"/>
        <v/>
      </c>
      <c r="E18" s="18" t="str">
        <f t="shared" si="1"/>
        <v/>
      </c>
      <c r="F18" s="19" t="str">
        <f t="shared" si="2"/>
        <v/>
      </c>
      <c r="G18" s="18" t="str">
        <f t="shared" si="3"/>
        <v/>
      </c>
      <c r="H18" s="19" t="str">
        <f t="shared" si="4"/>
        <v/>
      </c>
      <c r="I18" s="18" t="str">
        <f t="shared" si="5"/>
        <v/>
      </c>
      <c r="J18" s="19" t="str">
        <f t="shared" si="6"/>
        <v/>
      </c>
      <c r="K18" s="20"/>
      <c r="L18" s="18" t="str">
        <f t="shared" si="7"/>
        <v/>
      </c>
      <c r="M18" s="21" t="str">
        <f t="shared" si="8"/>
        <v/>
      </c>
      <c r="N18" s="19" t="str">
        <f t="shared" si="9"/>
        <v/>
      </c>
      <c r="O18" s="84" t="str">
        <f t="shared" si="11"/>
        <v/>
      </c>
      <c r="P18" s="85"/>
      <c r="Q18" s="22"/>
      <c r="R18" s="23"/>
      <c r="T18" s="24" t="str">
        <f t="shared" si="10"/>
        <v/>
      </c>
      <c r="V18" s="45" t="s">
        <v>109</v>
      </c>
      <c r="W18" s="47" t="s">
        <v>68</v>
      </c>
      <c r="AB18" s="25"/>
      <c r="AC18" s="31"/>
      <c r="AD18" s="32"/>
      <c r="AE18" s="38"/>
    </row>
    <row r="19" spans="1:31" ht="29.25" customHeight="1">
      <c r="A19" s="42">
        <v>12</v>
      </c>
      <c r="B19" s="16"/>
      <c r="C19" s="16"/>
      <c r="D19" s="17" t="str">
        <f t="shared" si="0"/>
        <v/>
      </c>
      <c r="E19" s="18" t="str">
        <f t="shared" si="1"/>
        <v/>
      </c>
      <c r="F19" s="19" t="str">
        <f t="shared" si="2"/>
        <v/>
      </c>
      <c r="G19" s="18" t="str">
        <f t="shared" si="3"/>
        <v/>
      </c>
      <c r="H19" s="19" t="str">
        <f t="shared" si="4"/>
        <v/>
      </c>
      <c r="I19" s="18" t="str">
        <f t="shared" si="5"/>
        <v/>
      </c>
      <c r="J19" s="19" t="str">
        <f t="shared" si="6"/>
        <v/>
      </c>
      <c r="K19" s="20"/>
      <c r="L19" s="18" t="str">
        <f t="shared" si="7"/>
        <v/>
      </c>
      <c r="M19" s="21" t="str">
        <f t="shared" si="8"/>
        <v/>
      </c>
      <c r="N19" s="19" t="str">
        <f t="shared" si="9"/>
        <v/>
      </c>
      <c r="O19" s="84" t="str">
        <f t="shared" si="11"/>
        <v/>
      </c>
      <c r="P19" s="85"/>
      <c r="Q19" s="22"/>
      <c r="R19" s="23"/>
      <c r="T19" s="24" t="str">
        <f t="shared" si="10"/>
        <v/>
      </c>
      <c r="V19" s="45" t="s">
        <v>110</v>
      </c>
      <c r="W19" s="47" t="s">
        <v>69</v>
      </c>
      <c r="AB19" s="25"/>
      <c r="AC19" s="31"/>
      <c r="AD19" s="32"/>
      <c r="AE19" s="38"/>
    </row>
    <row r="20" spans="1:31" ht="29.25" customHeight="1">
      <c r="A20" s="42">
        <v>13</v>
      </c>
      <c r="B20" s="16"/>
      <c r="C20" s="16"/>
      <c r="D20" s="17" t="str">
        <f t="shared" si="0"/>
        <v/>
      </c>
      <c r="E20" s="18" t="str">
        <f t="shared" si="1"/>
        <v/>
      </c>
      <c r="F20" s="19" t="str">
        <f t="shared" si="2"/>
        <v/>
      </c>
      <c r="G20" s="18" t="str">
        <f t="shared" si="3"/>
        <v/>
      </c>
      <c r="H20" s="19" t="str">
        <f t="shared" si="4"/>
        <v/>
      </c>
      <c r="I20" s="18" t="str">
        <f t="shared" si="5"/>
        <v/>
      </c>
      <c r="J20" s="19" t="str">
        <f t="shared" si="6"/>
        <v/>
      </c>
      <c r="K20" s="20"/>
      <c r="L20" s="18" t="str">
        <f t="shared" si="7"/>
        <v/>
      </c>
      <c r="M20" s="21" t="str">
        <f t="shared" si="8"/>
        <v/>
      </c>
      <c r="N20" s="19" t="str">
        <f t="shared" si="9"/>
        <v/>
      </c>
      <c r="O20" s="84" t="str">
        <f t="shared" si="11"/>
        <v/>
      </c>
      <c r="P20" s="85"/>
      <c r="Q20" s="22"/>
      <c r="R20" s="23"/>
      <c r="T20" s="24" t="str">
        <f t="shared" si="10"/>
        <v/>
      </c>
      <c r="V20" s="45" t="s">
        <v>111</v>
      </c>
      <c r="W20" s="47" t="s">
        <v>70</v>
      </c>
      <c r="AB20" s="25"/>
      <c r="AC20" s="31"/>
      <c r="AD20" s="32"/>
      <c r="AE20" s="38"/>
    </row>
    <row r="21" spans="1:31" ht="29.25" customHeight="1">
      <c r="A21" s="42">
        <v>14</v>
      </c>
      <c r="B21" s="16"/>
      <c r="C21" s="16"/>
      <c r="D21" s="17" t="str">
        <f t="shared" si="0"/>
        <v/>
      </c>
      <c r="E21" s="18" t="str">
        <f t="shared" si="1"/>
        <v/>
      </c>
      <c r="F21" s="19" t="str">
        <f t="shared" si="2"/>
        <v/>
      </c>
      <c r="G21" s="18" t="str">
        <f t="shared" si="3"/>
        <v/>
      </c>
      <c r="H21" s="19" t="str">
        <f t="shared" si="4"/>
        <v/>
      </c>
      <c r="I21" s="18" t="str">
        <f t="shared" si="5"/>
        <v/>
      </c>
      <c r="J21" s="19" t="str">
        <f t="shared" si="6"/>
        <v/>
      </c>
      <c r="K21" s="20"/>
      <c r="L21" s="18" t="str">
        <f t="shared" si="7"/>
        <v/>
      </c>
      <c r="M21" s="21" t="str">
        <f t="shared" si="8"/>
        <v/>
      </c>
      <c r="N21" s="19" t="str">
        <f t="shared" si="9"/>
        <v/>
      </c>
      <c r="O21" s="84" t="str">
        <f t="shared" si="11"/>
        <v/>
      </c>
      <c r="P21" s="85"/>
      <c r="Q21" s="22"/>
      <c r="R21" s="23"/>
      <c r="T21" s="24" t="str">
        <f t="shared" si="10"/>
        <v/>
      </c>
      <c r="V21" s="45" t="s">
        <v>112</v>
      </c>
      <c r="W21" s="47" t="s">
        <v>71</v>
      </c>
      <c r="AB21" s="25"/>
      <c r="AC21" s="31"/>
      <c r="AD21" s="32"/>
      <c r="AE21" s="38"/>
    </row>
    <row r="22" spans="1:31" ht="29.25" customHeight="1">
      <c r="A22" s="42">
        <v>15</v>
      </c>
      <c r="B22" s="16"/>
      <c r="C22" s="16"/>
      <c r="D22" s="17" t="str">
        <f t="shared" si="0"/>
        <v/>
      </c>
      <c r="E22" s="18" t="str">
        <f t="shared" si="1"/>
        <v/>
      </c>
      <c r="F22" s="19" t="str">
        <f t="shared" si="2"/>
        <v/>
      </c>
      <c r="G22" s="18" t="str">
        <f t="shared" si="3"/>
        <v/>
      </c>
      <c r="H22" s="19" t="str">
        <f t="shared" si="4"/>
        <v/>
      </c>
      <c r="I22" s="18" t="str">
        <f t="shared" si="5"/>
        <v/>
      </c>
      <c r="J22" s="19" t="str">
        <f t="shared" si="6"/>
        <v/>
      </c>
      <c r="K22" s="20"/>
      <c r="L22" s="18" t="str">
        <f t="shared" si="7"/>
        <v/>
      </c>
      <c r="M22" s="21" t="str">
        <f t="shared" si="8"/>
        <v/>
      </c>
      <c r="N22" s="19" t="str">
        <f t="shared" si="9"/>
        <v/>
      </c>
      <c r="O22" s="84" t="str">
        <f t="shared" si="11"/>
        <v/>
      </c>
      <c r="P22" s="85"/>
      <c r="Q22" s="22"/>
      <c r="R22" s="23"/>
      <c r="T22" s="24" t="str">
        <f t="shared" si="10"/>
        <v/>
      </c>
      <c r="V22" s="45" t="s">
        <v>113</v>
      </c>
      <c r="W22" s="47" t="s">
        <v>85</v>
      </c>
      <c r="AB22" s="25"/>
      <c r="AC22" s="31"/>
      <c r="AD22" s="32"/>
      <c r="AE22" s="38"/>
    </row>
    <row r="23" spans="1:31" ht="29.25" customHeight="1">
      <c r="A23" s="42">
        <v>16</v>
      </c>
      <c r="B23" s="16"/>
      <c r="C23" s="16"/>
      <c r="D23" s="17" t="str">
        <f t="shared" si="0"/>
        <v/>
      </c>
      <c r="E23" s="18" t="str">
        <f t="shared" si="1"/>
        <v/>
      </c>
      <c r="F23" s="19" t="str">
        <f t="shared" si="2"/>
        <v/>
      </c>
      <c r="G23" s="18" t="str">
        <f t="shared" si="3"/>
        <v/>
      </c>
      <c r="H23" s="19" t="str">
        <f t="shared" si="4"/>
        <v/>
      </c>
      <c r="I23" s="18" t="str">
        <f t="shared" si="5"/>
        <v/>
      </c>
      <c r="J23" s="19" t="str">
        <f t="shared" si="6"/>
        <v/>
      </c>
      <c r="K23" s="20"/>
      <c r="L23" s="18" t="str">
        <f t="shared" si="7"/>
        <v/>
      </c>
      <c r="M23" s="21" t="str">
        <f t="shared" si="8"/>
        <v/>
      </c>
      <c r="N23" s="19" t="str">
        <f t="shared" si="9"/>
        <v/>
      </c>
      <c r="O23" s="84" t="str">
        <f t="shared" si="11"/>
        <v/>
      </c>
      <c r="P23" s="85"/>
      <c r="Q23" s="22"/>
      <c r="R23" s="23"/>
      <c r="T23" s="24" t="str">
        <f t="shared" si="10"/>
        <v/>
      </c>
      <c r="V23" s="45" t="s">
        <v>114</v>
      </c>
      <c r="W23" s="47" t="s">
        <v>72</v>
      </c>
      <c r="AB23" s="25"/>
      <c r="AC23" s="31"/>
      <c r="AD23" s="40"/>
      <c r="AE23" s="26"/>
    </row>
    <row r="24" spans="1:31" ht="29.25" customHeight="1">
      <c r="A24" s="42">
        <v>17</v>
      </c>
      <c r="B24" s="16"/>
      <c r="C24" s="16"/>
      <c r="D24" s="17" t="str">
        <f t="shared" si="0"/>
        <v/>
      </c>
      <c r="E24" s="18" t="str">
        <f t="shared" si="1"/>
        <v/>
      </c>
      <c r="F24" s="19" t="str">
        <f t="shared" si="2"/>
        <v/>
      </c>
      <c r="G24" s="18" t="str">
        <f t="shared" si="3"/>
        <v/>
      </c>
      <c r="H24" s="19" t="str">
        <f t="shared" si="4"/>
        <v/>
      </c>
      <c r="I24" s="18" t="str">
        <f t="shared" si="5"/>
        <v/>
      </c>
      <c r="J24" s="19" t="str">
        <f t="shared" si="6"/>
        <v/>
      </c>
      <c r="K24" s="20"/>
      <c r="L24" s="18" t="str">
        <f t="shared" si="7"/>
        <v/>
      </c>
      <c r="M24" s="21" t="str">
        <f t="shared" si="8"/>
        <v/>
      </c>
      <c r="N24" s="19" t="str">
        <f t="shared" si="9"/>
        <v/>
      </c>
      <c r="O24" s="84" t="str">
        <f t="shared" si="11"/>
        <v/>
      </c>
      <c r="P24" s="85"/>
      <c r="Q24" s="22"/>
      <c r="R24" s="23"/>
      <c r="T24" s="24" t="str">
        <f t="shared" si="10"/>
        <v/>
      </c>
      <c r="V24" s="45" t="s">
        <v>115</v>
      </c>
      <c r="W24" s="47" t="s">
        <v>116</v>
      </c>
      <c r="AB24" s="25"/>
      <c r="AC24" s="31"/>
      <c r="AD24" s="32"/>
      <c r="AE24" s="38"/>
    </row>
    <row r="25" spans="1:31" ht="29.25" customHeight="1">
      <c r="A25" s="42">
        <v>18</v>
      </c>
      <c r="B25" s="16"/>
      <c r="C25" s="16"/>
      <c r="D25" s="17" t="str">
        <f t="shared" si="0"/>
        <v/>
      </c>
      <c r="E25" s="18" t="str">
        <f t="shared" si="1"/>
        <v/>
      </c>
      <c r="F25" s="19" t="str">
        <f t="shared" si="2"/>
        <v/>
      </c>
      <c r="G25" s="18" t="str">
        <f t="shared" si="3"/>
        <v/>
      </c>
      <c r="H25" s="19" t="str">
        <f t="shared" si="4"/>
        <v/>
      </c>
      <c r="I25" s="18" t="str">
        <f t="shared" si="5"/>
        <v/>
      </c>
      <c r="J25" s="19" t="str">
        <f t="shared" si="6"/>
        <v/>
      </c>
      <c r="K25" s="20"/>
      <c r="L25" s="18" t="str">
        <f t="shared" si="7"/>
        <v/>
      </c>
      <c r="M25" s="21" t="str">
        <f t="shared" si="8"/>
        <v/>
      </c>
      <c r="N25" s="19" t="str">
        <f t="shared" si="9"/>
        <v/>
      </c>
      <c r="O25" s="84" t="str">
        <f t="shared" si="11"/>
        <v/>
      </c>
      <c r="P25" s="85"/>
      <c r="Q25" s="22"/>
      <c r="R25" s="23"/>
      <c r="T25" s="24" t="str">
        <f t="shared" si="10"/>
        <v/>
      </c>
      <c r="V25" s="45" t="s">
        <v>117</v>
      </c>
      <c r="W25" s="47" t="s">
        <v>73</v>
      </c>
      <c r="AB25" s="25"/>
      <c r="AC25" s="31"/>
      <c r="AD25" s="32"/>
      <c r="AE25" s="38"/>
    </row>
    <row r="26" spans="1:31" ht="29.25" customHeight="1">
      <c r="A26" s="42">
        <v>19</v>
      </c>
      <c r="B26" s="16"/>
      <c r="C26" s="16"/>
      <c r="D26" s="17" t="str">
        <f t="shared" si="0"/>
        <v/>
      </c>
      <c r="E26" s="18" t="str">
        <f t="shared" si="1"/>
        <v/>
      </c>
      <c r="F26" s="19" t="str">
        <f t="shared" si="2"/>
        <v/>
      </c>
      <c r="G26" s="18" t="str">
        <f t="shared" si="3"/>
        <v/>
      </c>
      <c r="H26" s="19" t="str">
        <f t="shared" si="4"/>
        <v/>
      </c>
      <c r="I26" s="18" t="str">
        <f t="shared" si="5"/>
        <v/>
      </c>
      <c r="J26" s="19" t="str">
        <f t="shared" si="6"/>
        <v/>
      </c>
      <c r="K26" s="20"/>
      <c r="L26" s="18" t="str">
        <f t="shared" si="7"/>
        <v/>
      </c>
      <c r="M26" s="21" t="str">
        <f t="shared" si="8"/>
        <v/>
      </c>
      <c r="N26" s="19" t="str">
        <f t="shared" si="9"/>
        <v/>
      </c>
      <c r="O26" s="84" t="str">
        <f t="shared" si="11"/>
        <v/>
      </c>
      <c r="P26" s="85"/>
      <c r="Q26" s="22"/>
      <c r="R26" s="23"/>
      <c r="T26" s="24" t="str">
        <f t="shared" si="10"/>
        <v/>
      </c>
      <c r="V26" s="45" t="s">
        <v>118</v>
      </c>
      <c r="W26" s="47" t="s">
        <v>74</v>
      </c>
      <c r="AB26" s="25"/>
      <c r="AC26" s="31"/>
      <c r="AD26" s="32"/>
      <c r="AE26" s="38"/>
    </row>
    <row r="27" spans="1:31" ht="29.25" customHeight="1">
      <c r="A27" s="42">
        <v>20</v>
      </c>
      <c r="B27" s="16"/>
      <c r="C27" s="16"/>
      <c r="D27" s="17" t="str">
        <f t="shared" si="0"/>
        <v/>
      </c>
      <c r="E27" s="18" t="str">
        <f t="shared" si="1"/>
        <v/>
      </c>
      <c r="F27" s="19" t="str">
        <f t="shared" si="2"/>
        <v/>
      </c>
      <c r="G27" s="18" t="str">
        <f t="shared" si="3"/>
        <v/>
      </c>
      <c r="H27" s="19" t="str">
        <f t="shared" si="4"/>
        <v/>
      </c>
      <c r="I27" s="18" t="str">
        <f t="shared" si="5"/>
        <v/>
      </c>
      <c r="J27" s="19" t="str">
        <f t="shared" si="6"/>
        <v/>
      </c>
      <c r="K27" s="20"/>
      <c r="L27" s="18" t="str">
        <f t="shared" si="7"/>
        <v/>
      </c>
      <c r="M27" s="21" t="str">
        <f t="shared" si="8"/>
        <v/>
      </c>
      <c r="N27" s="19" t="str">
        <f t="shared" si="9"/>
        <v/>
      </c>
      <c r="O27" s="84" t="str">
        <f t="shared" si="11"/>
        <v/>
      </c>
      <c r="P27" s="85"/>
      <c r="Q27" s="22"/>
      <c r="R27" s="23"/>
      <c r="T27" s="24" t="str">
        <f t="shared" si="10"/>
        <v/>
      </c>
      <c r="V27" s="45" t="s">
        <v>119</v>
      </c>
      <c r="W27" s="47" t="s">
        <v>120</v>
      </c>
      <c r="AB27" s="25"/>
      <c r="AC27" s="31"/>
      <c r="AD27" s="32"/>
      <c r="AE27" s="39"/>
    </row>
    <row r="28" spans="1:31" ht="29.25" customHeight="1">
      <c r="A28" s="42">
        <v>21</v>
      </c>
      <c r="B28" s="16"/>
      <c r="C28" s="16"/>
      <c r="D28" s="17" t="str">
        <f t="shared" si="0"/>
        <v/>
      </c>
      <c r="E28" s="18" t="str">
        <f t="shared" si="1"/>
        <v/>
      </c>
      <c r="F28" s="19" t="str">
        <f t="shared" si="2"/>
        <v/>
      </c>
      <c r="G28" s="18" t="str">
        <f t="shared" si="3"/>
        <v/>
      </c>
      <c r="H28" s="19" t="str">
        <f t="shared" si="4"/>
        <v/>
      </c>
      <c r="I28" s="18" t="str">
        <f t="shared" si="5"/>
        <v/>
      </c>
      <c r="J28" s="19" t="str">
        <f t="shared" si="6"/>
        <v/>
      </c>
      <c r="K28" s="20"/>
      <c r="L28" s="18" t="str">
        <f t="shared" si="7"/>
        <v/>
      </c>
      <c r="M28" s="21" t="str">
        <f t="shared" si="8"/>
        <v/>
      </c>
      <c r="N28" s="19" t="str">
        <f t="shared" si="9"/>
        <v/>
      </c>
      <c r="O28" s="84" t="str">
        <f t="shared" si="11"/>
        <v/>
      </c>
      <c r="P28" s="85"/>
      <c r="Q28" s="22"/>
      <c r="R28" s="23"/>
      <c r="T28" s="24" t="str">
        <f t="shared" si="10"/>
        <v/>
      </c>
      <c r="V28" s="45" t="s">
        <v>121</v>
      </c>
      <c r="W28" s="47" t="s">
        <v>86</v>
      </c>
      <c r="AB28" s="25"/>
      <c r="AC28" s="31"/>
      <c r="AD28" s="40"/>
      <c r="AE28" s="26"/>
    </row>
    <row r="29" spans="1:31" ht="29.25" customHeight="1">
      <c r="A29" s="42">
        <v>22</v>
      </c>
      <c r="B29" s="16"/>
      <c r="C29" s="16"/>
      <c r="D29" s="17" t="str">
        <f t="shared" si="0"/>
        <v/>
      </c>
      <c r="E29" s="18" t="str">
        <f t="shared" si="1"/>
        <v/>
      </c>
      <c r="F29" s="19" t="str">
        <f t="shared" si="2"/>
        <v/>
      </c>
      <c r="G29" s="18" t="str">
        <f t="shared" si="3"/>
        <v/>
      </c>
      <c r="H29" s="19" t="str">
        <f t="shared" si="4"/>
        <v/>
      </c>
      <c r="I29" s="18" t="str">
        <f t="shared" si="5"/>
        <v/>
      </c>
      <c r="J29" s="19" t="str">
        <f t="shared" si="6"/>
        <v/>
      </c>
      <c r="K29" s="20"/>
      <c r="L29" s="18" t="str">
        <f t="shared" si="7"/>
        <v/>
      </c>
      <c r="M29" s="21" t="str">
        <f t="shared" si="8"/>
        <v/>
      </c>
      <c r="N29" s="19" t="str">
        <f t="shared" si="9"/>
        <v/>
      </c>
      <c r="O29" s="84" t="str">
        <f t="shared" si="11"/>
        <v/>
      </c>
      <c r="P29" s="85"/>
      <c r="Q29" s="22"/>
      <c r="R29" s="23"/>
      <c r="T29" s="24" t="str">
        <f t="shared" si="10"/>
        <v/>
      </c>
      <c r="V29" s="45" t="s">
        <v>122</v>
      </c>
      <c r="W29" s="47" t="s">
        <v>87</v>
      </c>
      <c r="AB29" s="25"/>
      <c r="AC29" s="31"/>
      <c r="AD29" s="40"/>
      <c r="AE29" s="26"/>
    </row>
    <row r="30" spans="1:31" ht="29.25" customHeight="1">
      <c r="A30" s="42">
        <v>23</v>
      </c>
      <c r="B30" s="16"/>
      <c r="C30" s="16"/>
      <c r="D30" s="17" t="str">
        <f t="shared" si="0"/>
        <v/>
      </c>
      <c r="E30" s="18" t="str">
        <f t="shared" si="1"/>
        <v/>
      </c>
      <c r="F30" s="19" t="str">
        <f t="shared" si="2"/>
        <v/>
      </c>
      <c r="G30" s="18" t="str">
        <f t="shared" si="3"/>
        <v/>
      </c>
      <c r="H30" s="19" t="str">
        <f t="shared" si="4"/>
        <v/>
      </c>
      <c r="I30" s="18" t="str">
        <f t="shared" si="5"/>
        <v/>
      </c>
      <c r="J30" s="19" t="str">
        <f t="shared" si="6"/>
        <v/>
      </c>
      <c r="K30" s="20"/>
      <c r="L30" s="18" t="str">
        <f t="shared" si="7"/>
        <v/>
      </c>
      <c r="M30" s="21" t="str">
        <f t="shared" si="8"/>
        <v/>
      </c>
      <c r="N30" s="19" t="str">
        <f t="shared" si="9"/>
        <v/>
      </c>
      <c r="O30" s="84" t="str">
        <f t="shared" si="11"/>
        <v/>
      </c>
      <c r="P30" s="85"/>
      <c r="Q30" s="22"/>
      <c r="R30" s="23"/>
      <c r="T30" s="24" t="str">
        <f t="shared" si="10"/>
        <v/>
      </c>
      <c r="V30" s="45" t="s">
        <v>123</v>
      </c>
      <c r="W30" s="47" t="s">
        <v>75</v>
      </c>
      <c r="AC30" s="31"/>
      <c r="AD30" s="40"/>
      <c r="AE30" s="26"/>
    </row>
    <row r="31" spans="1:31" ht="29.25" customHeight="1">
      <c r="A31" s="42">
        <v>24</v>
      </c>
      <c r="B31" s="16"/>
      <c r="C31" s="16"/>
      <c r="D31" s="17" t="str">
        <f t="shared" si="0"/>
        <v/>
      </c>
      <c r="E31" s="18" t="str">
        <f t="shared" si="1"/>
        <v/>
      </c>
      <c r="F31" s="19" t="str">
        <f t="shared" si="2"/>
        <v/>
      </c>
      <c r="G31" s="18" t="str">
        <f t="shared" si="3"/>
        <v/>
      </c>
      <c r="H31" s="19" t="str">
        <f t="shared" si="4"/>
        <v/>
      </c>
      <c r="I31" s="18" t="str">
        <f t="shared" si="5"/>
        <v/>
      </c>
      <c r="J31" s="19" t="str">
        <f t="shared" si="6"/>
        <v/>
      </c>
      <c r="K31" s="20"/>
      <c r="L31" s="18" t="str">
        <f t="shared" si="7"/>
        <v/>
      </c>
      <c r="M31" s="21" t="str">
        <f t="shared" si="8"/>
        <v/>
      </c>
      <c r="N31" s="19" t="str">
        <f t="shared" si="9"/>
        <v/>
      </c>
      <c r="O31" s="84" t="str">
        <f t="shared" si="11"/>
        <v/>
      </c>
      <c r="P31" s="85"/>
      <c r="Q31" s="22"/>
      <c r="R31" s="23"/>
      <c r="T31" s="24" t="str">
        <f t="shared" si="10"/>
        <v/>
      </c>
      <c r="V31" s="45" t="s">
        <v>124</v>
      </c>
      <c r="W31" s="47" t="s">
        <v>76</v>
      </c>
      <c r="AC31" s="31"/>
      <c r="AD31" s="32"/>
      <c r="AE31" s="38"/>
    </row>
    <row r="32" spans="1:31" ht="29.25" customHeight="1">
      <c r="A32" s="42">
        <v>25</v>
      </c>
      <c r="B32" s="16"/>
      <c r="C32" s="16"/>
      <c r="D32" s="17" t="str">
        <f t="shared" si="0"/>
        <v/>
      </c>
      <c r="E32" s="18" t="str">
        <f t="shared" si="1"/>
        <v/>
      </c>
      <c r="F32" s="19" t="str">
        <f t="shared" si="2"/>
        <v/>
      </c>
      <c r="G32" s="18" t="str">
        <f t="shared" si="3"/>
        <v/>
      </c>
      <c r="H32" s="19" t="str">
        <f t="shared" si="4"/>
        <v/>
      </c>
      <c r="I32" s="18" t="str">
        <f t="shared" si="5"/>
        <v/>
      </c>
      <c r="J32" s="19" t="str">
        <f t="shared" si="6"/>
        <v/>
      </c>
      <c r="K32" s="20"/>
      <c r="L32" s="18" t="str">
        <f t="shared" si="7"/>
        <v/>
      </c>
      <c r="M32" s="21" t="str">
        <f t="shared" si="8"/>
        <v/>
      </c>
      <c r="N32" s="19" t="str">
        <f t="shared" si="9"/>
        <v/>
      </c>
      <c r="O32" s="84" t="str">
        <f t="shared" si="11"/>
        <v/>
      </c>
      <c r="P32" s="85"/>
      <c r="Q32" s="22"/>
      <c r="R32" s="23"/>
      <c r="T32" s="24" t="str">
        <f t="shared" si="10"/>
        <v/>
      </c>
      <c r="V32" s="45" t="s">
        <v>125</v>
      </c>
      <c r="W32" s="27" t="s">
        <v>77</v>
      </c>
      <c r="AC32" s="31"/>
      <c r="AD32" s="32"/>
      <c r="AE32" s="38"/>
    </row>
    <row r="33" spans="1:31" ht="29.25" customHeight="1">
      <c r="A33" s="42">
        <v>26</v>
      </c>
      <c r="B33" s="16"/>
      <c r="C33" s="16"/>
      <c r="D33" s="17" t="str">
        <f t="shared" si="0"/>
        <v/>
      </c>
      <c r="E33" s="18" t="str">
        <f t="shared" si="1"/>
        <v/>
      </c>
      <c r="F33" s="19" t="str">
        <f t="shared" si="2"/>
        <v/>
      </c>
      <c r="G33" s="18" t="str">
        <f t="shared" si="3"/>
        <v/>
      </c>
      <c r="H33" s="19" t="str">
        <f t="shared" si="4"/>
        <v/>
      </c>
      <c r="I33" s="18" t="str">
        <f t="shared" si="5"/>
        <v/>
      </c>
      <c r="J33" s="19" t="str">
        <f t="shared" si="6"/>
        <v/>
      </c>
      <c r="K33" s="20"/>
      <c r="L33" s="18" t="str">
        <f t="shared" si="7"/>
        <v/>
      </c>
      <c r="M33" s="21" t="str">
        <f t="shared" si="8"/>
        <v/>
      </c>
      <c r="N33" s="19" t="str">
        <f t="shared" si="9"/>
        <v/>
      </c>
      <c r="O33" s="84" t="str">
        <f t="shared" si="11"/>
        <v/>
      </c>
      <c r="P33" s="85"/>
      <c r="Q33" s="22"/>
      <c r="R33" s="23"/>
      <c r="T33" s="24" t="str">
        <f t="shared" si="10"/>
        <v/>
      </c>
      <c r="V33" s="45" t="s">
        <v>126</v>
      </c>
      <c r="W33" s="47" t="s">
        <v>78</v>
      </c>
      <c r="AC33" s="31"/>
      <c r="AD33" s="34"/>
      <c r="AE33" s="38"/>
    </row>
    <row r="34" spans="1:31" ht="29.25" customHeight="1">
      <c r="A34" s="42">
        <v>27</v>
      </c>
      <c r="B34" s="16"/>
      <c r="C34" s="16"/>
      <c r="D34" s="17" t="str">
        <f t="shared" si="0"/>
        <v/>
      </c>
      <c r="E34" s="18" t="str">
        <f t="shared" si="1"/>
        <v/>
      </c>
      <c r="F34" s="19" t="str">
        <f t="shared" si="2"/>
        <v/>
      </c>
      <c r="G34" s="18" t="str">
        <f t="shared" si="3"/>
        <v/>
      </c>
      <c r="H34" s="19" t="str">
        <f t="shared" si="4"/>
        <v/>
      </c>
      <c r="I34" s="18" t="str">
        <f t="shared" si="5"/>
        <v/>
      </c>
      <c r="J34" s="19" t="str">
        <f t="shared" si="6"/>
        <v/>
      </c>
      <c r="K34" s="20"/>
      <c r="L34" s="18" t="str">
        <f t="shared" si="7"/>
        <v/>
      </c>
      <c r="M34" s="21" t="str">
        <f t="shared" si="8"/>
        <v/>
      </c>
      <c r="N34" s="19" t="str">
        <f t="shared" si="9"/>
        <v/>
      </c>
      <c r="O34" s="84" t="str">
        <f t="shared" si="11"/>
        <v/>
      </c>
      <c r="P34" s="85"/>
      <c r="Q34" s="22"/>
      <c r="R34" s="23"/>
      <c r="T34" s="24" t="str">
        <f t="shared" si="10"/>
        <v/>
      </c>
      <c r="V34" s="45" t="s">
        <v>127</v>
      </c>
      <c r="W34" s="47" t="s">
        <v>79</v>
      </c>
      <c r="AC34" s="31"/>
      <c r="AD34" s="32"/>
      <c r="AE34" s="38"/>
    </row>
    <row r="35" spans="1:31" ht="29.25" customHeight="1">
      <c r="A35" s="42">
        <v>28</v>
      </c>
      <c r="B35" s="16"/>
      <c r="C35" s="16"/>
      <c r="D35" s="17" t="str">
        <f t="shared" si="0"/>
        <v/>
      </c>
      <c r="E35" s="18" t="str">
        <f t="shared" si="1"/>
        <v/>
      </c>
      <c r="F35" s="19" t="str">
        <f t="shared" si="2"/>
        <v/>
      </c>
      <c r="G35" s="18" t="str">
        <f t="shared" si="3"/>
        <v/>
      </c>
      <c r="H35" s="19" t="str">
        <f t="shared" si="4"/>
        <v/>
      </c>
      <c r="I35" s="18" t="str">
        <f t="shared" si="5"/>
        <v/>
      </c>
      <c r="J35" s="19" t="str">
        <f t="shared" si="6"/>
        <v/>
      </c>
      <c r="K35" s="20"/>
      <c r="L35" s="18" t="str">
        <f t="shared" si="7"/>
        <v/>
      </c>
      <c r="M35" s="21" t="str">
        <f t="shared" si="8"/>
        <v/>
      </c>
      <c r="N35" s="19" t="str">
        <f t="shared" si="9"/>
        <v/>
      </c>
      <c r="O35" s="84" t="str">
        <f t="shared" si="11"/>
        <v/>
      </c>
      <c r="P35" s="85"/>
      <c r="Q35" s="22"/>
      <c r="R35" s="23"/>
      <c r="T35" s="24" t="str">
        <f t="shared" si="10"/>
        <v/>
      </c>
      <c r="V35" s="45" t="s">
        <v>128</v>
      </c>
      <c r="W35" s="47" t="s">
        <v>80</v>
      </c>
      <c r="AC35" s="31"/>
      <c r="AD35" s="32"/>
      <c r="AE35" s="38"/>
    </row>
    <row r="36" spans="1:31" ht="29.25" customHeight="1">
      <c r="A36" s="42">
        <v>29</v>
      </c>
      <c r="B36" s="16"/>
      <c r="C36" s="16"/>
      <c r="D36" s="17" t="str">
        <f t="shared" si="0"/>
        <v/>
      </c>
      <c r="E36" s="18" t="str">
        <f t="shared" si="1"/>
        <v/>
      </c>
      <c r="F36" s="19" t="str">
        <f t="shared" si="2"/>
        <v/>
      </c>
      <c r="G36" s="18" t="str">
        <f t="shared" si="3"/>
        <v/>
      </c>
      <c r="H36" s="19" t="str">
        <f t="shared" si="4"/>
        <v/>
      </c>
      <c r="I36" s="18" t="str">
        <f t="shared" si="5"/>
        <v/>
      </c>
      <c r="J36" s="19" t="str">
        <f t="shared" si="6"/>
        <v/>
      </c>
      <c r="K36" s="20"/>
      <c r="L36" s="18" t="str">
        <f t="shared" si="7"/>
        <v/>
      </c>
      <c r="M36" s="21" t="str">
        <f t="shared" si="8"/>
        <v/>
      </c>
      <c r="N36" s="19" t="str">
        <f t="shared" si="9"/>
        <v/>
      </c>
      <c r="O36" s="84" t="str">
        <f t="shared" si="11"/>
        <v/>
      </c>
      <c r="P36" s="85"/>
      <c r="Q36" s="22"/>
      <c r="R36" s="23"/>
      <c r="T36" s="24" t="str">
        <f t="shared" si="10"/>
        <v/>
      </c>
      <c r="V36" s="45" t="s">
        <v>129</v>
      </c>
      <c r="W36" s="47" t="s">
        <v>81</v>
      </c>
      <c r="AC36" s="31"/>
      <c r="AD36" s="32"/>
      <c r="AE36" s="38"/>
    </row>
    <row r="37" spans="1:31" ht="29.25" customHeight="1">
      <c r="A37" s="42">
        <v>30</v>
      </c>
      <c r="B37" s="44"/>
      <c r="C37" s="44"/>
      <c r="D37" s="17" t="str">
        <f t="shared" si="0"/>
        <v/>
      </c>
      <c r="E37" s="18" t="str">
        <f t="shared" si="1"/>
        <v/>
      </c>
      <c r="F37" s="19" t="str">
        <f t="shared" si="2"/>
        <v/>
      </c>
      <c r="G37" s="18" t="str">
        <f t="shared" si="3"/>
        <v/>
      </c>
      <c r="H37" s="19" t="str">
        <f t="shared" si="4"/>
        <v/>
      </c>
      <c r="I37" s="18" t="str">
        <f t="shared" si="5"/>
        <v/>
      </c>
      <c r="J37" s="19" t="str">
        <f t="shared" si="6"/>
        <v/>
      </c>
      <c r="K37" s="20"/>
      <c r="L37" s="18" t="str">
        <f t="shared" si="7"/>
        <v/>
      </c>
      <c r="M37" s="21" t="str">
        <f t="shared" si="8"/>
        <v/>
      </c>
      <c r="N37" s="19" t="str">
        <f t="shared" si="9"/>
        <v/>
      </c>
      <c r="O37" s="84" t="str">
        <f t="shared" si="11"/>
        <v/>
      </c>
      <c r="P37" s="85"/>
      <c r="Q37" s="22"/>
      <c r="R37" s="23"/>
      <c r="T37" s="24" t="str">
        <f t="shared" si="10"/>
        <v/>
      </c>
      <c r="V37" s="45" t="s">
        <v>130</v>
      </c>
      <c r="W37" s="47" t="s">
        <v>82</v>
      </c>
      <c r="AC37" s="31"/>
      <c r="AD37" s="32"/>
      <c r="AE37" s="38"/>
    </row>
    <row r="38" spans="1:31">
      <c r="V38" s="45" t="s">
        <v>131</v>
      </c>
      <c r="W38" s="47" t="s">
        <v>83</v>
      </c>
      <c r="AC38" s="31"/>
      <c r="AD38" s="32"/>
      <c r="AE38" s="38"/>
    </row>
    <row r="39" spans="1:31" ht="15.75" customHeight="1">
      <c r="A39" s="12" t="s">
        <v>132</v>
      </c>
      <c r="B39" s="12" t="s">
        <v>33</v>
      </c>
      <c r="V39" s="48" t="s">
        <v>133</v>
      </c>
      <c r="W39" s="47" t="s">
        <v>84</v>
      </c>
      <c r="AC39" s="31"/>
      <c r="AD39" s="32"/>
      <c r="AE39" s="38"/>
    </row>
    <row r="40" spans="1:31" ht="15.75" customHeight="1">
      <c r="A40" s="1" t="s">
        <v>132</v>
      </c>
      <c r="B40" s="1" t="s">
        <v>32</v>
      </c>
      <c r="V40" s="48" t="s">
        <v>134</v>
      </c>
      <c r="W40" s="47" t="s">
        <v>36</v>
      </c>
      <c r="AC40" s="35"/>
      <c r="AD40" s="32"/>
      <c r="AE40" s="38"/>
    </row>
    <row r="41" spans="1:31" ht="15.75" customHeight="1">
      <c r="A41" s="12" t="s">
        <v>421</v>
      </c>
      <c r="B41" s="12" t="s">
        <v>422</v>
      </c>
      <c r="V41" s="48" t="s">
        <v>135</v>
      </c>
      <c r="W41" s="47" t="s">
        <v>37</v>
      </c>
    </row>
    <row r="42" spans="1:31">
      <c r="V42" s="48" t="s">
        <v>136</v>
      </c>
      <c r="W42" s="47" t="s">
        <v>38</v>
      </c>
    </row>
    <row r="43" spans="1:31">
      <c r="L43" s="1">
        <v>1</v>
      </c>
      <c r="M43" s="1">
        <v>2</v>
      </c>
      <c r="N43" s="1">
        <v>3</v>
      </c>
      <c r="V43" s="48" t="s">
        <v>137</v>
      </c>
      <c r="W43" s="47" t="s">
        <v>39</v>
      </c>
    </row>
    <row r="44" spans="1:31">
      <c r="V44" s="48" t="s">
        <v>138</v>
      </c>
      <c r="W44" s="47" t="s">
        <v>40</v>
      </c>
    </row>
    <row r="45" spans="1:31">
      <c r="V45" s="48" t="s">
        <v>139</v>
      </c>
      <c r="W45" s="47" t="s">
        <v>41</v>
      </c>
    </row>
    <row r="46" spans="1:31">
      <c r="V46" s="48" t="s">
        <v>140</v>
      </c>
      <c r="W46" s="47" t="s">
        <v>42</v>
      </c>
    </row>
    <row r="47" spans="1:31">
      <c r="V47" s="48" t="s">
        <v>141</v>
      </c>
      <c r="W47" s="47" t="s">
        <v>43</v>
      </c>
    </row>
    <row r="48" spans="1:31">
      <c r="V48" s="48" t="s">
        <v>142</v>
      </c>
      <c r="W48" s="47" t="s">
        <v>44</v>
      </c>
    </row>
    <row r="49" spans="22:23">
      <c r="V49" s="48" t="s">
        <v>143</v>
      </c>
      <c r="W49" s="47" t="s">
        <v>45</v>
      </c>
    </row>
    <row r="50" spans="22:23">
      <c r="V50" s="48" t="s">
        <v>144</v>
      </c>
      <c r="W50" s="47" t="s">
        <v>46</v>
      </c>
    </row>
    <row r="51" spans="22:23">
      <c r="V51" s="48" t="s">
        <v>145</v>
      </c>
      <c r="W51" s="47" t="s">
        <v>47</v>
      </c>
    </row>
    <row r="52" spans="22:23">
      <c r="V52" s="48" t="s">
        <v>146</v>
      </c>
      <c r="W52" s="47" t="s">
        <v>48</v>
      </c>
    </row>
    <row r="53" spans="22:23">
      <c r="V53" s="48" t="s">
        <v>147</v>
      </c>
      <c r="W53" s="47" t="s">
        <v>49</v>
      </c>
    </row>
    <row r="54" spans="22:23">
      <c r="V54" s="48" t="s">
        <v>148</v>
      </c>
      <c r="W54" s="47" t="s">
        <v>50</v>
      </c>
    </row>
    <row r="55" spans="22:23">
      <c r="V55" s="48" t="s">
        <v>149</v>
      </c>
      <c r="W55" s="47" t="s">
        <v>51</v>
      </c>
    </row>
    <row r="56" spans="22:23">
      <c r="V56" s="48" t="s">
        <v>150</v>
      </c>
      <c r="W56" s="47" t="s">
        <v>52</v>
      </c>
    </row>
    <row r="57" spans="22:23">
      <c r="V57" s="48" t="s">
        <v>151</v>
      </c>
      <c r="W57" s="47" t="s">
        <v>53</v>
      </c>
    </row>
    <row r="58" spans="22:23">
      <c r="V58" s="48" t="s">
        <v>152</v>
      </c>
      <c r="W58" s="47" t="s">
        <v>153</v>
      </c>
    </row>
    <row r="59" spans="22:23">
      <c r="V59" s="48" t="s">
        <v>154</v>
      </c>
      <c r="W59" s="47" t="s">
        <v>54</v>
      </c>
    </row>
    <row r="60" spans="22:23">
      <c r="V60" s="48" t="s">
        <v>155</v>
      </c>
      <c r="W60" s="47" t="s">
        <v>55</v>
      </c>
    </row>
    <row r="61" spans="22:23">
      <c r="V61" s="48" t="s">
        <v>156</v>
      </c>
      <c r="W61" s="47" t="s">
        <v>56</v>
      </c>
    </row>
    <row r="62" spans="22:23">
      <c r="V62" s="48" t="s">
        <v>157</v>
      </c>
      <c r="W62" s="47" t="s">
        <v>57</v>
      </c>
    </row>
    <row r="63" spans="22:23">
      <c r="V63" s="48" t="s">
        <v>171</v>
      </c>
      <c r="W63" s="47" t="s">
        <v>15</v>
      </c>
    </row>
    <row r="64" spans="22:23">
      <c r="V64" s="48" t="s">
        <v>158</v>
      </c>
      <c r="W64" s="47" t="s">
        <v>159</v>
      </c>
    </row>
    <row r="65" spans="22:23">
      <c r="V65" s="48" t="s">
        <v>160</v>
      </c>
      <c r="W65" s="47" t="s">
        <v>161</v>
      </c>
    </row>
    <row r="66" spans="22:23">
      <c r="V66" s="48" t="s">
        <v>162</v>
      </c>
      <c r="W66" s="47" t="s">
        <v>16</v>
      </c>
    </row>
    <row r="67" spans="22:23">
      <c r="V67" s="48" t="s">
        <v>163</v>
      </c>
      <c r="W67" s="47" t="s">
        <v>17</v>
      </c>
    </row>
    <row r="68" spans="22:23">
      <c r="V68" s="48" t="s">
        <v>173</v>
      </c>
      <c r="W68" s="47" t="s">
        <v>18</v>
      </c>
    </row>
    <row r="69" spans="22:23">
      <c r="V69" s="48" t="s">
        <v>164</v>
      </c>
      <c r="W69" s="47" t="s">
        <v>19</v>
      </c>
    </row>
    <row r="70" spans="22:23">
      <c r="V70" s="48" t="s">
        <v>165</v>
      </c>
      <c r="W70" s="47" t="s">
        <v>20</v>
      </c>
    </row>
    <row r="71" spans="22:23">
      <c r="V71" s="48" t="s">
        <v>166</v>
      </c>
      <c r="W71" s="47" t="s">
        <v>21</v>
      </c>
    </row>
    <row r="72" spans="22:23">
      <c r="V72" s="48" t="s">
        <v>167</v>
      </c>
      <c r="W72" s="47" t="s">
        <v>22</v>
      </c>
    </row>
    <row r="73" spans="22:23">
      <c r="V73" s="48" t="s">
        <v>168</v>
      </c>
      <c r="W73" s="47" t="s">
        <v>23</v>
      </c>
    </row>
    <row r="74" spans="22:23">
      <c r="V74" s="48" t="s">
        <v>169</v>
      </c>
      <c r="W74" s="47" t="s">
        <v>24</v>
      </c>
    </row>
    <row r="75" spans="22:23">
      <c r="V75" s="48" t="s">
        <v>170</v>
      </c>
      <c r="W75" s="27" t="s">
        <v>25</v>
      </c>
    </row>
    <row r="76" spans="22:23">
      <c r="V76" s="48" t="s">
        <v>174</v>
      </c>
      <c r="W76" s="47" t="s">
        <v>3</v>
      </c>
    </row>
  </sheetData>
  <mergeCells count="36">
    <mergeCell ref="O13:P13"/>
    <mergeCell ref="A2:P2"/>
    <mergeCell ref="A6:A7"/>
    <mergeCell ref="B6:B7"/>
    <mergeCell ref="C6:C7"/>
    <mergeCell ref="D6:J6"/>
    <mergeCell ref="L6:O6"/>
    <mergeCell ref="O8:P8"/>
    <mergeCell ref="O9:P9"/>
    <mergeCell ref="O10:P10"/>
    <mergeCell ref="O11:P11"/>
    <mergeCell ref="O12:P12"/>
    <mergeCell ref="O25:P25"/>
    <mergeCell ref="O14:P14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O24:P24"/>
    <mergeCell ref="O37:P37"/>
    <mergeCell ref="O26:P26"/>
    <mergeCell ref="O27:P27"/>
    <mergeCell ref="O28:P28"/>
    <mergeCell ref="O29:P29"/>
    <mergeCell ref="O30:P30"/>
    <mergeCell ref="O31:P31"/>
    <mergeCell ref="O32:P32"/>
    <mergeCell ref="O33:P33"/>
    <mergeCell ref="O34:P34"/>
    <mergeCell ref="O35:P35"/>
    <mergeCell ref="O36:P36"/>
  </mergeCells>
  <phoneticPr fontId="1"/>
  <dataValidations count="2">
    <dataValidation type="date" operator="greaterThan" allowBlank="1" showInputMessage="1" showErrorMessage="1" error="創業年月日よりも新しい日付を入力してください。" sqref="Q13:Q37">
      <formula1>Q10</formula1>
    </dataValidation>
    <dataValidation imeMode="fullKatakana" allowBlank="1" showInputMessage="1" showErrorMessage="1" prompt="全角カタカナで入力してください。" sqref="C8:C37"/>
  </dataValidations>
  <pageMargins left="0.7" right="0.7" top="0.75" bottom="0.75" header="0.3" footer="0.3"/>
  <pageSetup paperSize="9" scale="75" orientation="portrait" verticalDpi="0" r:id="rId1"/>
  <rowBreaks count="1" manualBreakCount="1">
    <brk id="41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建設工事</vt:lpstr>
      <vt:lpstr>測量等</vt:lpstr>
      <vt:lpstr>建設工事!Print_Area</vt:lpstr>
      <vt:lpstr>測量等!Print_Area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2018-10-30T03:25:14Z</cp:lastPrinted>
  <dcterms:created xsi:type="dcterms:W3CDTF">2018-08-16T00:34:47Z</dcterms:created>
  <dcterms:modified xsi:type="dcterms:W3CDTF">2019-11-12T06:02:35Z</dcterms:modified>
</cp:coreProperties>
</file>