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280000\Downloads\"/>
    </mc:Choice>
  </mc:AlternateContent>
  <xr:revisionPtr revIDLastSave="0" documentId="8_{B1321572-91F9-4861-B31B-147634816944}" xr6:coauthVersionLast="47" xr6:coauthVersionMax="47" xr10:uidLastSave="{00000000-0000-0000-0000-000000000000}"/>
  <bookViews>
    <workbookView xWindow="-120" yWindow="-120" windowWidth="29040" windowHeight="15720" tabRatio="8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5"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<sst xmlns="http://schemas.openxmlformats.org/spreadsheetml/2006/main" count="1136" uniqueCount="618">
  <si>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</si>
  <si>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</si>
  <si>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</si>
  <si>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</si>
  <si>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</si>
  <si>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</si>
  <si>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</si>
  <si>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</si>
  <si>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</si>
  <si>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</si>
  <si>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</si>
  <si>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</si>
  <si>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</si>
  <si>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</si>
  <si>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</si>
  <si>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</si>
  <si>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</si>
  <si>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</si>
  <si>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</si>
  <si>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</si>
  <si>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</si>
  <si>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</si>
  <si>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</si>
  <si>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</si>
  <si>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</si>
  <si>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</si>
  <si>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</si>
  <si>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</si>
  <si>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</si>
  <si>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</si>
  <si>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</si>
  <si>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</si>
  <si>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</si>
  <si>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</si>
  <si>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</si>
  <si>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</si>
  <si>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</si>
  <si>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</si>
  <si>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</si>
  <si>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</si>
  <si>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</si>
  <si>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</si>
  <si>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</si>
  <si>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</si>
  <si>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</si>
  <si>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</si>
  <si>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</si>
  <si>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</si>
  <si>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</si>
  <si>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</si>
  <si>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</si>
  <si>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</si>
  <si>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</si>
  <si>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</si>
  <si>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</si>
  <si>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</si>
  <si>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</si>
  <si>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</si>
  <si>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</si>
  <si>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</si>
  <si>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</si>
  <si>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</si>
  <si>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</si>
  <si>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</si>
  <si>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</si>
  <si>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</si>
  <si>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</si>
  <si>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</si>
  <si>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</si>
  <si>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</si>
  <si>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</si>
  <si>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</si>
  <si>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</si>
  <si>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</si>
  <si>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</si>
  <si>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</si>
  <si>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</si>
  <si>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</si>
  <si>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</si>
  <si>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</si>
  <si>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</si>
  <si>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</si>
  <si>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</si>
  <si>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</si>
  <si>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</si>
  <si>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</si>
  <si>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</si>
  <si>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</si>
  <si>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</si>
  <si>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</si>
  <si>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</si>
  <si>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</si>
  <si>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</si>
  <si>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</si>
  <si>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</si>
  <si>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</si>
  <si>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</si>
  <si>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</si>
  <si>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</si>
  <si>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</si>
  <si>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</si>
  <si>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</si>
  <si>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</si>
  <si>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</si>
  <si>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</si>
  <si>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</si>
  <si>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</si>
  <si>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</si>
  <si>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</si>
  <si>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</si>
  <si>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</si>
  <si>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</si>
  <si>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</si>
  <si>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</si>
  <si>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</si>
  <si>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</si>
  <si>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</si>
  <si>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</si>
  <si>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</si>
  <si>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</si>
  <si>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</si>
  <si>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</si>
  <si>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</si>
  <si>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</si>
  <si>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</si>
  <si>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</si>
  <si>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</si>
  <si>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</si>
  <si>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</si>
  <si>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</si>
  <si>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</si>
  <si>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</si>
  <si>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</si>
  <si>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</si>
  <si>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</si>
  <si>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</si>
  <si>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</si>
  <si>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</si>
  <si>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</si>
  <si>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</si>
  <si>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</si>
  <si>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</si>
  <si>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</si>
  <si>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</si>
  <si>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</si>
  <si>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</si>
  <si>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</si>
  <si>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</si>
  <si>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</si>
  <si>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</si>
  <si>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</si>
  <si>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</si>
  <si>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</si>
  <si>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</si>
  <si>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</si>
  <si>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</si>
  <si>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</si>
  <si>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</si>
  <si>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</si>
  <si>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</si>
  <si>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</si>
  <si>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</si>
  <si>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</si>
  <si>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</si>
  <si>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</si>
  <si>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</si>
  <si>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</si>
  <si>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</si>
  <si>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</si>
  <si>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</si>
  <si>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</si>
  <si>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</si>
  <si>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</si>
  <si>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</si>
  <si>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</si>
  <si>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</si>
  <si>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</si>
  <si>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</si>
  <si>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</si>
  <si>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</si>
  <si>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</si>
  <si>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</si>
  <si>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</si>
  <si>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</si>
  <si>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</si>
  <si>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</si>
  <si>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</si>
  <si>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</si>
  <si>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</si>
  <si>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</si>
  <si>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</si>
  <si>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</si>
  <si>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</si>
  <si>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</si>
  <si>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</si>
  <si>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</si>
  <si>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</si>
  <si>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</si>
  <si>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</si>
  <si>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</si>
  <si>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</si>
  <si>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</si>
  <si>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</si>
  <si>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</si>
  <si>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</si>
  <si>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</si>
  <si>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</si>
  <si>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</si>
  <si>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</si>
  <si>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</si>
  <si>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</si>
  <si>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福井県敦賀市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</si>
  <si>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</si>
  <si>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</si>
  <si>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</si>
  <si>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</si>
  <si>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</si>
  <si>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</si>
  <si>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</si>
  <si>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</si>
  <si>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</si>
  <si>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</si>
  <si>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</si>
  <si>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</si>
  <si>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</si>
  <si>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</si>
  <si>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</si>
  <si>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</si>
  <si>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</si>
  <si>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</si>
  <si>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</si>
  <si>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</si>
  <si>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</si>
  <si>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</si>
  <si>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</si>
  <si>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</si>
  <si>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</si>
  <si>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</si>
  <si>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</si>
  <si>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</si>
  <si>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</si>
  <si>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</si>
  <si>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</si>
  <si>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</si>
  <si>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</si>
  <si>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</si>
  <si>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</si>
  <si>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</si>
  <si>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</si>
  <si>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</si>
  <si>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</si>
  <si>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</si>
  <si>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</si>
  <si>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</si>
  <si>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</si>
  <si>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</si>
  <si>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</si>
  <si>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</si>
  <si>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</si>
  <si>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</si>
  <si>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</si>
  <si>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</si>
  <si>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</si>
  <si>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</si>
  <si>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</si>
  <si>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</si>
  <si>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</si>
  <si>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</si>
  <si>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</si>
  <si>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</si>
  <si>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</si>
  <si>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</si>
  <si>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</si>
  <si>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</si>
  <si>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</si>
  <si>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</si>
  <si>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</si>
  <si>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</si>
  <si>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</si>
  <si>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</si>
  <si>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</si>
  <si>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</si>
  <si>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</si>
  <si>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</si>
  <si>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</si>
  <si>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</si>
  <si>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</si>
  <si>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</si>
  <si>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</si>
  <si>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</si>
  <si>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</si>
  <si>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</si>
  <si>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</si>
  <si>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</si>
  <si>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</si>
  <si>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</si>
  <si>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</si>
  <si>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</si>
  <si>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</si>
  <si>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</si>
  <si>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</si>
  <si>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</si>
  <si>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</si>
  <si>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</si>
  <si>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</si>
  <si>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</si>
  <si>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</si>
  <si>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</si>
  <si>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</si>
  <si>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</si>
  <si>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</si>
  <si>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</si>
  <si>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</si>
  <si>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</si>
  <si>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</si>
  <si>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</si>
  <si>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</si>
  <si>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</si>
  <si>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</si>
  <si>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</si>
  <si>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</si>
  <si>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</si>
  <si>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</si>
  <si>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</si>
  <si>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</si>
  <si>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</si>
  <si>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</si>
  <si>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</si>
  <si>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</si>
  <si>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</si>
  <si>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</si>
  <si>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</si>
  <si>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</si>
  <si>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</si>
  <si>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</si>
  <si>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</si>
  <si>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</si>
  <si>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</si>
  <si>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</si>
  <si>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</si>
  <si>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</si>
  <si>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</si>
  <si>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</si>
  <si>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</si>
  <si>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</si>
  <si>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</si>
  <si>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</si>
  <si>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</si>
  <si>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</si>
  <si>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</si>
  <si>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</si>
  <si>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</si>
  <si>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</si>
  <si>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</si>
  <si>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</si>
  <si>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</si>
  <si>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</si>
  <si>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</si>
  <si>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</si>
  <si>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</si>
  <si>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福井県敦賀市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</si>
  <si>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</si>
  <si>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</si>
  <si>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</si>
  <si>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</si>
  <si>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</si>
  <si>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</si>
  <si>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</si>
  <si>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</si>
  <si>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</si>
  <si>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</si>
  <si>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</si>
  <si>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</si>
  <si>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</si>
  <si>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</si>
  <si>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</si>
  <si>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</si>
  <si>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</si>
  <si>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</si>
  <si>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</si>
  <si>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</si>
  <si>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</si>
  <si>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</si>
  <si>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</si>
  <si>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</si>
  <si>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</si>
  <si>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</si>
  <si>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</si>
  <si>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</si>
  <si>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</si>
  <si>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</si>
  <si>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</si>
  <si>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</si>
  <si>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</si>
  <si>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</si>
  <si>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</si>
  <si>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</si>
  <si>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t>
    <phoneticPr fontId="5"/>
  </si>
  <si>
    <t>後期高齢者医療</t>
    <phoneticPr fontId="5"/>
  </si>
  <si>
    <t>市立敦賀病院事業</t>
    <phoneticPr fontId="5"/>
  </si>
  <si>
    <t>法適用企業</t>
    <phoneticPr fontId="5"/>
  </si>
  <si>
    <t>水道事業</t>
    <phoneticPr fontId="5"/>
  </si>
  <si>
    <t>法適用企業</t>
    <phoneticPr fontId="5"/>
  </si>
  <si>
    <t>下水道事業</t>
    <phoneticPr fontId="5"/>
  </si>
  <si>
    <t>法適用企業</t>
    <phoneticPr fontId="5"/>
  </si>
  <si>
    <t>港湾施設事業</t>
    <phoneticPr fontId="5"/>
  </si>
  <si>
    <t>法非適用企業</t>
    <phoneticPr fontId="5"/>
  </si>
  <si>
    <t>産業団地整備事業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</si>
  <si>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</si>
  <si>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</si>
  <si>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</si>
  <si>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</si>
  <si>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</si>
  <si>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</si>
  <si>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</si>
  <si>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</si>
  <si>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</si>
  <si>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</si>
  <si>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</si>
  <si>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</si>
  <si>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</si>
  <si>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</si>
  <si>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</si>
  <si>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</si>
  <si>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</si>
  <si>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</si>
  <si>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</si>
  <si>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</si>
  <si>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</si>
  <si>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</si>
  <si>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</si>
  <si>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</si>
  <si>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</si>
  <si>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</si>
  <si>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</si>
  <si>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</si>
  <si>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</si>
  <si>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</si>
  <si>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</si>
  <si>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</si>
  <si>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</si>
  <si>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</si>
  <si>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</si>
  <si>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</si>
  <si>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</si>
  <si>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</si>
  <si>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</si>
  <si>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</si>
  <si>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</si>
  <si>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</si>
  <si>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</si>
  <si>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</si>
  <si>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</si>
  <si>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</si>
  <si>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</si>
  <si>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</si>
  <si>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</si>
  <si>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</si>
  <si>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</si>
  <si>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</si>
  <si>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</si>
  <si>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</si>
  <si>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</si>
  <si>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</si>
  <si>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</si>
  <si>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</si>
  <si>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</si>
  <si>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</si>
  <si>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</si>
  <si>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</si>
  <si>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</si>
  <si>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</si>
  <si>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</si>
  <si>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市立敦賀病院事業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</si>
  <si>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</si>
  <si>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</si>
  <si>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</si>
  <si>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</si>
  <si>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</si>
  <si>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</si>
  <si>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</si>
  <si>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</si>
  <si>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</si>
  <si>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</si>
  <si>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</si>
  <si>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</si>
  <si>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</si>
  <si>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</si>
  <si>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</si>
  <si>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</si>
  <si>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</si>
  <si>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</si>
  <si>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</si>
  <si>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</si>
  <si>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</si>
  <si>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</si>
  <si>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</si>
  <si>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</si>
  <si>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</si>
  <si>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</si>
  <si>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</si>
  <si>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</si>
  <si>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</si>
  <si>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</si>
  <si>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</si>
  <si>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</si>
  <si>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</si>
  <si>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</si>
  <si>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</si>
  <si>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</si>
  <si>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</si>
  <si>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</si>
  <si>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</si>
  <si>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</si>
  <si>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</si>
  <si>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</si>
  <si>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</si>
  <si>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</si>
  <si>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</si>
  <si>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</si>
  <si>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</si>
  <si>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</si>
  <si>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</si>
  <si>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</si>
  <si>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</si>
  <si>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</si>
  <si>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</si>
  <si>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</si>
  <si>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</si>
  <si>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</si>
  <si>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</si>
  <si>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</si>
  <si>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</si>
  <si>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</si>
  <si>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</si>
  <si>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</si>
  <si>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</si>
  <si>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</si>
  <si>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</si>
  <si>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</si>
  <si>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</si>
  <si>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</si>
  <si>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</si>
  <si>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</si>
  <si>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</si>
  <si>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</si>
  <si>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</si>
  <si>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</si>
  <si>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</si>
  <si>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</si>
  <si>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</si>
  <si>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</si>
  <si>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</si>
  <si>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</si>
  <si>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</si>
  <si>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</si>
  <si>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</si>
  <si>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</si>
  <si>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</si>
  <si>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</si>
  <si>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</si>
  <si>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</si>
  <si>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</si>
  <si>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</si>
  <si>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</si>
  <si>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t>
  </si>
  <si>
    <t>▲ 0.83</t>
  </si>
  <si>
    <t>市立敦賀病院事業</t>
  </si>
  <si>
    <t>一般会計</t>
  </si>
  <si>
    <t>水道事業</t>
  </si>
  <si>
    <t>下水道事業</t>
  </si>
  <si>
    <t>介護保険（保険事業勘定の部）</t>
  </si>
  <si>
    <t>国民健康保険（事業勘定の部）</t>
  </si>
  <si>
    <t>後期高齢者医療</t>
  </si>
  <si>
    <t>国民健康保険（施設勘定の部）</t>
  </si>
  <si>
    <t>その他会計（赤字）</t>
  </si>
  <si>
    <t>その他会計（黒字）</t>
  </si>
  <si>
    <t>H25末</t>
    <phoneticPr fontId="5"/>
  </si>
  <si>
    <t>H26末</t>
    <phoneticPr fontId="5"/>
  </si>
  <si>
    <t>H27末</t>
    <phoneticPr fontId="5"/>
  </si>
  <si>
    <t>H28末</t>
    <phoneticPr fontId="5"/>
  </si>
  <si>
    <t>H29末</t>
    <phoneticPr fontId="5"/>
  </si>
  <si>
    <t>介護保険</t>
    <phoneticPr fontId="5"/>
  </si>
  <si>
    <t>-</t>
    <phoneticPr fontId="2"/>
  </si>
  <si>
    <t>-</t>
    <phoneticPr fontId="2"/>
  </si>
  <si>
    <t>-</t>
    <phoneticPr fontId="2"/>
  </si>
  <si>
    <t>-</t>
    <phoneticPr fontId="2"/>
  </si>
  <si>
    <t>敦賀美方消防組合</t>
    <rPh sb="0" eb="2">
      <t>ツルガ</t>
    </rPh>
    <rPh sb="2" eb="4">
      <t>ミカタ</t>
    </rPh>
    <rPh sb="4" eb="6">
      <t>ショウボウ</t>
    </rPh>
    <rPh sb="6" eb="8">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</si>
  <si>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</si>
  <si>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</si>
  <si>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</si>
  <si>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</si>
  <si>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</si>
  <si>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</si>
  <si>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嶺南ケーブルネットワーク</t>
    <rPh sb="0" eb="2">
      <t>レイナン</t>
    </rPh>
    <phoneticPr fontId="2"/>
  </si>
  <si>
    <t>公立大学法人敦賀市立看護大学</t>
    <rPh sb="0" eb="2">
      <t>コウリツ</t>
    </rPh>
    <rPh sb="2" eb="4">
      <t>ダイガク</t>
    </rPh>
    <rPh sb="4" eb="6">
      <t>ホウジン</t>
    </rPh>
    <rPh sb="6" eb="10">
      <t>ツルガシリツ</t>
    </rPh>
    <rPh sb="10" eb="12">
      <t>カンゴ</t>
    </rPh>
    <rPh sb="12" eb="14">
      <t>ダイガク</t>
    </rPh>
    <phoneticPr fontId="2"/>
  </si>
  <si>
    <t>-</t>
    <phoneticPr fontId="2"/>
  </si>
  <si>
    <t>-</t>
    <phoneticPr fontId="2"/>
  </si>
  <si>
    <t>-</t>
    <phoneticPr fontId="2"/>
  </si>
  <si>
    <t>-</t>
    <phoneticPr fontId="2"/>
  </si>
  <si>
    <t>-</t>
    <phoneticPr fontId="2"/>
  </si>
  <si>
    <t>-</t>
    <phoneticPr fontId="2"/>
  </si>
  <si>
    <t>港都つるが</t>
    <rPh sb="0" eb="1">
      <t>ミナト</t>
    </rPh>
    <rPh sb="1" eb="2">
      <t>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</si>
  <si>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</si>
  <si>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</si>
  <si>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</si>
  <si>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</si>
  <si>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</si>
  <si>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</si>
  <si>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</si>
  <si>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</si>
  <si>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</si>
  <si>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</si>
  <si>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</si>
  <si>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</si>
  <si>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</si>
  <si>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将来負担比率は類似団体平均と比較して低い水準にあり、平成３０年度については、充当可能財源等の増加により将来負担比率は算定されないこととなった。これに対し、有形固定資産減価償却率は、類似団体平均よりやや高い水準で推移している。この要因として、当市は保有する資産が多いが、整備の財源に電源立地地域対策交付金等を活用したことで地方債残高が少なく、将来負担比率は低い水準にあるが、それら資産の多くが建設から年数が経過しており老朽化が進んでいることが挙げられる。
今後は、老朽化施設も含めて公共施設等総合管理計画に基づき施設長寿命化や施設面積の縮減等に取り組むことで、有形固定資産減価償却率を減少させつつ、施設長寿命化等の更新においては地方債残高も注視し、地方債発行額を抑制する等の取り組みにより将来負担比率の水準維持に努める。</t>
    <rPh sb="0" eb="2">
      <t>ショウライ</t>
    </rPh>
    <rPh sb="2" eb="4">
      <t>フタン</t>
    </rPh>
    <rPh sb="4" eb="6">
      <t>ヒリツ</t>
    </rPh>
    <rPh sb="7" eb="9">
      <t>ルイジ</t>
    </rPh>
    <rPh sb="9" eb="11">
      <t>ダンタイ</t>
    </rPh>
    <rPh sb="11" eb="13">
      <t>ヘイキン</t>
    </rPh>
    <rPh sb="14" eb="16">
      <t>ヒカク</t>
    </rPh>
    <rPh sb="18" eb="19">
      <t>ヒク</t>
    </rPh>
    <rPh sb="20" eb="22">
      <t>スイジュン</t>
    </rPh>
    <rPh sb="26" eb="28">
      <t>ヘイセイ</t>
    </rPh>
    <rPh sb="30" eb="32">
      <t>ネンド</t>
    </rPh>
    <rPh sb="38" eb="40">
      <t>ジュウトウ</t>
    </rPh>
    <rPh sb="40" eb="42">
      <t>カノウ</t>
    </rPh>
    <rPh sb="42" eb="44">
      <t>ザイゲン</t>
    </rPh>
    <rPh sb="44" eb="45">
      <t>トウ</t>
    </rPh>
    <rPh sb="46" eb="48">
      <t>ゾウカ</t>
    </rPh>
    <rPh sb="51" eb="53">
      <t>ショウライ</t>
    </rPh>
    <rPh sb="53" eb="55">
      <t>フタン</t>
    </rPh>
    <rPh sb="55" eb="57">
      <t>ヒリツ</t>
    </rPh>
    <rPh sb="58" eb="60">
      <t>サンテイ</t>
    </rPh>
    <rPh sb="74" eb="75">
      <t>タイ</t>
    </rPh>
    <rPh sb="77" eb="79">
      <t>ユウケイ</t>
    </rPh>
    <rPh sb="79" eb="81">
      <t>コテイ</t>
    </rPh>
    <rPh sb="81" eb="83">
      <t>シサン</t>
    </rPh>
    <rPh sb="83" eb="85">
      <t>ゲンカ</t>
    </rPh>
    <rPh sb="85" eb="87">
      <t>ショウキャク</t>
    </rPh>
    <rPh sb="87" eb="88">
      <t>リツ</t>
    </rPh>
    <rPh sb="90" eb="92">
      <t>ルイジ</t>
    </rPh>
    <rPh sb="92" eb="94">
      <t>ダンタイ</t>
    </rPh>
    <rPh sb="94" eb="96">
      <t>ヘイキン</t>
    </rPh>
    <rPh sb="100" eb="101">
      <t>タカ</t>
    </rPh>
    <rPh sb="102" eb="104">
      <t>スイジュン</t>
    </rPh>
    <rPh sb="105" eb="107">
      <t>スイイ</t>
    </rPh>
    <rPh sb="114" eb="116">
      <t>ヨウイン</t>
    </rPh>
    <rPh sb="120" eb="122">
      <t>トウシ</t>
    </rPh>
    <rPh sb="123" eb="125">
      <t>ホユウ</t>
    </rPh>
    <rPh sb="127" eb="129">
      <t>シサン</t>
    </rPh>
    <rPh sb="130" eb="131">
      <t>オオ</t>
    </rPh>
    <rPh sb="134" eb="136">
      <t>セイビ</t>
    </rPh>
    <rPh sb="137" eb="139">
      <t>ザイゲン</t>
    </rPh>
    <rPh sb="140" eb="142">
      <t>デンゲン</t>
    </rPh>
    <rPh sb="142" eb="144">
      <t>リッチ</t>
    </rPh>
    <rPh sb="144" eb="146">
      <t>チイキ</t>
    </rPh>
    <rPh sb="146" eb="148">
      <t>タイサク</t>
    </rPh>
    <rPh sb="148" eb="151">
      <t>コウフキン</t>
    </rPh>
    <rPh sb="151" eb="152">
      <t>トウ</t>
    </rPh>
    <rPh sb="153" eb="155">
      <t>カツヨウ</t>
    </rPh>
    <rPh sb="160" eb="163">
      <t>チホウサイ</t>
    </rPh>
    <rPh sb="163" eb="165">
      <t>ザンダカ</t>
    </rPh>
    <rPh sb="166" eb="167">
      <t>スク</t>
    </rPh>
    <rPh sb="170" eb="172">
      <t>ショウライ</t>
    </rPh>
    <rPh sb="172" eb="174">
      <t>フタン</t>
    </rPh>
    <rPh sb="174" eb="176">
      <t>ヒリツ</t>
    </rPh>
    <rPh sb="177" eb="178">
      <t>ヒク</t>
    </rPh>
    <rPh sb="179" eb="181">
      <t>スイジュン</t>
    </rPh>
    <rPh sb="189" eb="191">
      <t>シサン</t>
    </rPh>
    <rPh sb="192" eb="193">
      <t>オオ</t>
    </rPh>
    <rPh sb="195" eb="197">
      <t>ケンセツ</t>
    </rPh>
    <rPh sb="199" eb="201">
      <t>ネンスウ</t>
    </rPh>
    <rPh sb="202" eb="204">
      <t>ケイカ</t>
    </rPh>
    <rPh sb="208" eb="211">
      <t>ロウキュウカ</t>
    </rPh>
    <rPh sb="212" eb="213">
      <t>スス</t>
    </rPh>
    <rPh sb="220" eb="221">
      <t>ア</t>
    </rPh>
    <rPh sb="227" eb="229">
      <t>コンゴ</t>
    </rPh>
    <rPh sb="231" eb="234">
      <t>ロウキュウカ</t>
    </rPh>
    <rPh sb="234" eb="236">
      <t>シセツ</t>
    </rPh>
    <rPh sb="237" eb="238">
      <t>フク</t>
    </rPh>
    <rPh sb="240" eb="242">
      <t>コウキョウ</t>
    </rPh>
    <rPh sb="242" eb="244">
      <t>シセツ</t>
    </rPh>
    <rPh sb="244" eb="245">
      <t>トウ</t>
    </rPh>
    <rPh sb="245" eb="247">
      <t>ソウゴウ</t>
    </rPh>
    <rPh sb="247" eb="249">
      <t>カンリ</t>
    </rPh>
    <rPh sb="249" eb="251">
      <t>ケイカク</t>
    </rPh>
    <rPh sb="252" eb="253">
      <t>モト</t>
    </rPh>
    <rPh sb="255" eb="257">
      <t>シセツ</t>
    </rPh>
    <rPh sb="257" eb="261">
      <t>チョウジュミョウカ</t>
    </rPh>
    <rPh sb="262" eb="264">
      <t>シセツ</t>
    </rPh>
    <rPh sb="264" eb="266">
      <t>メンセキ</t>
    </rPh>
    <rPh sb="267" eb="269">
      <t>シュクゲン</t>
    </rPh>
    <rPh sb="269" eb="270">
      <t>トウ</t>
    </rPh>
    <rPh sb="271" eb="272">
      <t>ト</t>
    </rPh>
    <rPh sb="273" eb="274">
      <t>ク</t>
    </rPh>
    <rPh sb="279" eb="281">
      <t>ユウケイ</t>
    </rPh>
    <rPh sb="281" eb="283">
      <t>コテイ</t>
    </rPh>
    <rPh sb="283" eb="285">
      <t>シサン</t>
    </rPh>
    <rPh sb="285" eb="287">
      <t>ゲンカ</t>
    </rPh>
    <rPh sb="287" eb="289">
      <t>ショウキャク</t>
    </rPh>
    <rPh sb="289" eb="290">
      <t>リツ</t>
    </rPh>
    <rPh sb="291" eb="293">
      <t>ゲンショウ</t>
    </rPh>
    <rPh sb="298" eb="300">
      <t>シセツ</t>
    </rPh>
    <rPh sb="300" eb="304">
      <t>チョウジュミョウカ</t>
    </rPh>
    <rPh sb="304" eb="305">
      <t>トウ</t>
    </rPh>
    <rPh sb="306" eb="308">
      <t>コウシン</t>
    </rPh>
    <rPh sb="313" eb="316">
      <t>チホウサイ</t>
    </rPh>
    <rPh sb="316" eb="318">
      <t>ザンダカ</t>
    </rPh>
    <rPh sb="319" eb="321">
      <t>チュウシ</t>
    </rPh>
    <rPh sb="323" eb="326">
      <t>チホウサイ</t>
    </rPh>
    <rPh sb="326" eb="329">
      <t>ハッコウガク</t>
    </rPh>
    <rPh sb="330" eb="332">
      <t>ヨクセイ</t>
    </rPh>
    <rPh sb="334" eb="335">
      <t>トウ</t>
    </rPh>
    <rPh sb="336" eb="337">
      <t>ト</t>
    </rPh>
    <rPh sb="338" eb="339">
      <t>ク</t>
    </rPh>
    <rPh sb="343" eb="345">
      <t>ショウライ</t>
    </rPh>
    <rPh sb="345" eb="347">
      <t>フタン</t>
    </rPh>
    <rPh sb="347" eb="349">
      <t>ヒリツ</t>
    </rPh>
    <rPh sb="350" eb="352">
      <t>スイジュン</t>
    </rPh>
    <rPh sb="352" eb="354">
      <t>イジ</t>
    </rPh>
    <rPh sb="355" eb="356">
      <t>ツト</t>
    </rPh>
    <phoneticPr fontId="2"/>
  </si>
  <si>
    <t>実質公債費比率については前年度と同水準であり、類似団体平均値程度となっているが、将来負担比率は減少傾向で推移し、平成３０年度は算定されないこととなった。
しかしながら、老朽化した施設の更新や庁舎整備等の大規模事業による地方債発行額の増加が見込まれており、今後は将来負担比率、実質公債費比率ともに増加することが想定される。
交付税措置のない地方債の発行抑制や、減債基金を活用することで借換債の発行を抑制するなどの取り組みにより、地方債発行額の増加を抑えるように努めながらも、公共施設等総合管理計画に基づいた施設長寿命化や施設面積の縮減等の目標達成に向けて取り組んでいく。</t>
    <rPh sb="0" eb="2">
      <t>ジッシツ</t>
    </rPh>
    <rPh sb="2" eb="5">
      <t>コウサイヒ</t>
    </rPh>
    <rPh sb="5" eb="7">
      <t>ヒリツ</t>
    </rPh>
    <rPh sb="12" eb="15">
      <t>ゼンネンド</t>
    </rPh>
    <rPh sb="16" eb="19">
      <t>ドウスイジュン</t>
    </rPh>
    <rPh sb="23" eb="25">
      <t>ルイジ</t>
    </rPh>
    <rPh sb="25" eb="27">
      <t>ダンタイ</t>
    </rPh>
    <rPh sb="27" eb="29">
      <t>ヘイキン</t>
    </rPh>
    <rPh sb="29" eb="30">
      <t>チ</t>
    </rPh>
    <rPh sb="30" eb="32">
      <t>テイド</t>
    </rPh>
    <rPh sb="40" eb="42">
      <t>ショウライ</t>
    </rPh>
    <rPh sb="42" eb="44">
      <t>フタン</t>
    </rPh>
    <rPh sb="44" eb="46">
      <t>ヒリツ</t>
    </rPh>
    <rPh sb="47" eb="49">
      <t>ゲンショウ</t>
    </rPh>
    <rPh sb="49" eb="51">
      <t>ケイコウ</t>
    </rPh>
    <rPh sb="52" eb="54">
      <t>スイイ</t>
    </rPh>
    <rPh sb="56" eb="58">
      <t>ヘイセイ</t>
    </rPh>
    <rPh sb="60" eb="62">
      <t>ネンド</t>
    </rPh>
    <rPh sb="63" eb="65">
      <t>サンテイ</t>
    </rPh>
    <rPh sb="84" eb="87">
      <t>ロウキュウカ</t>
    </rPh>
    <rPh sb="89" eb="91">
      <t>シセツ</t>
    </rPh>
    <rPh sb="92" eb="94">
      <t>コウシン</t>
    </rPh>
    <rPh sb="95" eb="97">
      <t>チョウシャ</t>
    </rPh>
    <rPh sb="97" eb="99">
      <t>セイビ</t>
    </rPh>
    <rPh sb="99" eb="100">
      <t>トウ</t>
    </rPh>
    <rPh sb="101" eb="104">
      <t>ダイキボ</t>
    </rPh>
    <rPh sb="104" eb="106">
      <t>ジギョウ</t>
    </rPh>
    <rPh sb="109" eb="112">
      <t>チホウサイ</t>
    </rPh>
    <rPh sb="112" eb="115">
      <t>ハッコウガク</t>
    </rPh>
    <rPh sb="116" eb="118">
      <t>ゾウカ</t>
    </rPh>
    <rPh sb="119" eb="121">
      <t>ミコ</t>
    </rPh>
    <rPh sb="127" eb="129">
      <t>コンゴ</t>
    </rPh>
    <rPh sb="130" eb="132">
      <t>ショウライ</t>
    </rPh>
    <rPh sb="132" eb="134">
      <t>フタン</t>
    </rPh>
    <rPh sb="134" eb="136">
      <t>ヒリツ</t>
    </rPh>
    <rPh sb="137" eb="139">
      <t>ジッシツ</t>
    </rPh>
    <rPh sb="139" eb="142">
      <t>コウサイヒ</t>
    </rPh>
    <rPh sb="142" eb="144">
      <t>ヒリツ</t>
    </rPh>
    <rPh sb="147" eb="149">
      <t>ゾウカ</t>
    </rPh>
    <rPh sb="154" eb="156">
      <t>ソウテイ</t>
    </rPh>
    <rPh sb="161" eb="164">
      <t>コウフゼイ</t>
    </rPh>
    <rPh sb="164" eb="166">
      <t>ソチ</t>
    </rPh>
    <rPh sb="169" eb="172">
      <t>チホウサイ</t>
    </rPh>
    <rPh sb="173" eb="175">
      <t>ハッコウ</t>
    </rPh>
    <rPh sb="175" eb="177">
      <t>ヨクセイ</t>
    </rPh>
    <rPh sb="179" eb="181">
      <t>ゲンサイ</t>
    </rPh>
    <rPh sb="181" eb="183">
      <t>キキン</t>
    </rPh>
    <rPh sb="184" eb="186">
      <t>カツヨウ</t>
    </rPh>
    <rPh sb="191" eb="193">
      <t>カリカエ</t>
    </rPh>
    <rPh sb="193" eb="194">
      <t>サイ</t>
    </rPh>
    <rPh sb="195" eb="197">
      <t>ハッコウ</t>
    </rPh>
    <rPh sb="198" eb="200">
      <t>ヨクセイ</t>
    </rPh>
    <rPh sb="205" eb="206">
      <t>ト</t>
    </rPh>
    <rPh sb="207" eb="208">
      <t>ク</t>
    </rPh>
    <rPh sb="213" eb="216">
      <t>チホウサイ</t>
    </rPh>
    <rPh sb="216" eb="219">
      <t>ハッコウガク</t>
    </rPh>
    <rPh sb="220" eb="222">
      <t>ゾウカ</t>
    </rPh>
    <rPh sb="223" eb="224">
      <t>オサ</t>
    </rPh>
    <rPh sb="229" eb="230">
      <t>ツト</t>
    </rPh>
    <rPh sb="236" eb="238">
      <t>コウキョウ</t>
    </rPh>
    <rPh sb="238" eb="240">
      <t>シセツ</t>
    </rPh>
    <rPh sb="240" eb="241">
      <t>トウ</t>
    </rPh>
    <rPh sb="241" eb="243">
      <t>ソウゴウ</t>
    </rPh>
    <rPh sb="243" eb="245">
      <t>カンリ</t>
    </rPh>
    <rPh sb="245" eb="247">
      <t>ケイカク</t>
    </rPh>
    <rPh sb="248" eb="249">
      <t>モト</t>
    </rPh>
    <rPh sb="252" eb="254">
      <t>シセツ</t>
    </rPh>
    <rPh sb="254" eb="258">
      <t>チョウジュミョウカ</t>
    </rPh>
    <rPh sb="259" eb="261">
      <t>シセツ</t>
    </rPh>
    <rPh sb="261" eb="263">
      <t>メンセキ</t>
    </rPh>
    <rPh sb="264" eb="266">
      <t>シュクゲン</t>
    </rPh>
    <rPh sb="266" eb="267">
      <t>トウ</t>
    </rPh>
    <rPh sb="268" eb="270">
      <t>モクヒョウ</t>
    </rPh>
    <rPh sb="270" eb="272">
      <t>タッセイ</t>
    </rPh>
    <rPh sb="273" eb="274">
      <t>ム</t>
    </rPh>
    <rPh sb="276" eb="277">
      <t>ト</t>
    </rPh>
    <rPh sb="278" eb="27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</si>
</sst>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c:ext xmlns:c16="http://schemas.microsoft.com/office/drawing/2014/chart" uri="{C3380CC4-5D6E-409C-BE32-E72D297353CC}">
              <c16:uniqueId val="{00000000-C136-4B55-994E-4004259938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66784</c:v>
                </c:pt>
                <c:pt idx="1">
                  <c:v>48197</c:v>
                </c:pt>
                <c:pt idx="2">
                  <c:v>41377</c:v>
                </c:pt>
                <c:pt idx="3">
                  <c:v>38775</c:v>
                </c:pt>
                <c:pt idx="4">
                  <c:v>56684</c:v>
                </c:pt>
              </c:numCache>
            </c:numRef>
          </c:val>
          <c:smooth val="0"/>
          <c:extLst>
            <c:ext xmlns:c16="http://schemas.microsoft.com/office/drawing/2014/chart" uri="{C3380CC4-5D6E-409C-BE32-E72D297353CC}">
              <c16:uniqueId val="{00000001-C136-4B55-994E-400425993815}"/>
            </c:ext>
          </c:extLst>
        </c:ser>
        <c:dLbls>
          <c:showLegendKey val="0"/>
          <c:showVal val="0"/>
          <c:showCatName val="0"/>
          <c:showSerName val="0"/>
          <c:showPercent val="0"/>
          <c:showBubbleSize val="0"/>
        </c:dLbls>
        <c:marker val="1"/>
        <c:smooth val="0"/>
        <c:axId val="172761840"/>
        <c:axId val="172762624"/>
      </c:lineChart>
      <c:catAx>
        <c:axId val="172761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62624"/>
        <c:crosses val="autoZero"/>
        <c:auto val="1"/>
        <c:lblAlgn val="ctr"/>
        <c:lblOffset val="100"/>
        <c:tickLblSkip val="1"/>
        <c:tickMarkSkip val="1"/>
        <c:noMultiLvlLbl val="0"/>
      </c:catAx>
      <c:valAx>
        <c:axId val="1727626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6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8.83</c:v>
                </c:pt>
                <c:pt idx="1">
                  <c:v>9.59</c:v>
                </c:pt>
                <c:pt idx="2">
                  <c:v>8.6999999999999993</c:v>
                </c:pt>
                <c:pt idx="3">
                  <c:v>9.23</c:v>
                </c:pt>
                <c:pt idx="4">
                  <c:v>10.53</c:v>
                </c:pt>
              </c:numCache>
            </c:numRef>
          </c:val>
          <c:extLst>
            <c:ext xmlns:c16="http://schemas.microsoft.com/office/drawing/2014/chart" uri="{C3380CC4-5D6E-409C-BE32-E72D297353CC}">
              <c16:uniqueId val="{00000000-94B2-4709-8548-4A49724992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17.25</c:v>
                </c:pt>
                <c:pt idx="1">
                  <c:v>20.69</c:v>
                </c:pt>
                <c:pt idx="2">
                  <c:v>20.61</c:v>
                </c:pt>
                <c:pt idx="3">
                  <c:v>20.61</c:v>
                </c:pt>
                <c:pt idx="4">
                  <c:v>20.51</c:v>
                </c:pt>
              </c:numCache>
            </c:numRef>
          </c:val>
          <c:extLst>
            <c:ext xmlns:c16="http://schemas.microsoft.com/office/drawing/2014/chart" uri="{C3380CC4-5D6E-409C-BE32-E72D297353CC}">
              <c16:uniqueId val="{00000001-94B2-4709-8548-4A497249920D}"/>
            </c:ext>
          </c:extLst>
        </c:ser>
        <c:dLbls>
          <c:showLegendKey val="0"/>
          <c:showVal val="0"/>
          <c:showCatName val="0"/>
          <c:showSerName val="0"/>
          <c:showPercent val="0"/>
          <c:showBubbleSize val="0"/>
        </c:dLbls>
        <c:gapWidth val="250"/>
        <c:overlap val="100"/>
        <c:axId val="172764584"/>
        <c:axId val="172763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-1.01</c:v>
                </c:pt>
                <c:pt idx="1">
                  <c:v>4.75</c:v>
                </c:pt>
                <c:pt idx="2">
                  <c:v>-0.83</c:v>
                </c:pt>
                <c:pt idx="3">
                  <c:v>0.55000000000000004</c:v>
                </c:pt>
                <c:pt idx="4">
                  <c:v>1.37</c:v>
                </c:pt>
              </c:numCache>
            </c:numRef>
          </c:val>
          <c:smooth val="0"/>
          <c:extLst>
            <c:ext xmlns:c16="http://schemas.microsoft.com/office/drawing/2014/chart" uri="{C3380CC4-5D6E-409C-BE32-E72D297353CC}">
              <c16:uniqueId val="{00000002-94B2-4709-8548-4A497249920D}"/>
            </c:ext>
          </c:extLst>
        </c:ser>
        <c:dLbls>
          <c:showLegendKey val="0"/>
          <c:showVal val="0"/>
          <c:showCatName val="0"/>
          <c:showSerName val="0"/>
          <c:showPercent val="0"/>
          <c:showBubbleSize val="0"/>
        </c:dLbls>
        <c:marker val="1"/>
        <c:smooth val="0"/>
        <c:axId val="172764584"/>
        <c:axId val="172763016"/>
      </c:lineChart>
      <c:catAx>
        <c:axId val="17276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763016"/>
        <c:crosses val="autoZero"/>
        <c:auto val="1"/>
        <c:lblAlgn val="ctr"/>
        <c:lblOffset val="100"/>
        <c:tickLblSkip val="1"/>
        <c:tickMarkSkip val="1"/>
        <c:noMultiLvlLbl val="0"/>
      </c:catAx>
      <c:valAx>
        <c:axId val="17276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6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1.32</c:v>
                </c:pt>
                <c:pt idx="2">
                  <c:v>#N/A</c:v>
                </c:pt>
                <c:pt idx="3">
                  <c:v>1.31</c:v>
                </c:pt>
                <c:pt idx="4">
                  <c:v>#N/A</c:v>
                </c:pt>
                <c:pt idx="5">
                  <c:v>0</c:v>
                </c:pt>
                <c:pt idx="6">
                  <c:v>#N/A</c:v>
                </c:pt>
                <c:pt idx="7">
                  <c:v>0</c:v>
                </c:pt>
                <c:pt idx="8">
                  <c:v>#N/A</c:v>
                </c:pt>
                <c:pt idx="9">
                  <c:v>0</c:v>
                </c:pt>
              </c:numCache>
            </c:numRef>
          </c:val>
          <c:extLst>
            <c:ext xmlns:c16="http://schemas.microsoft.com/office/drawing/2014/chart" uri="{C3380CC4-5D6E-409C-BE32-E72D297353CC}">
              <c16:uniqueId val="{00000000-975E-4D37-B684-2DF49E862E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E-4D37-B684-2DF49E862ECE}"/>
            </c:ext>
          </c:extLst>
        </c:ser>
        <c:ser>
          <c:idx val="2"/>
          <c:order val="2"/>
          <c:tx>
            <c:strRef>
              <c:f>データシート!$A$29</c:f>
              <c:strCache>
                <c:ptCount val="1"/>
                <c:pt idx="0">
                  <c:v>国民健康保険（施設勘定の部）</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E-4D37-B684-2DF49E862ECE}"/>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75E-4D37-B684-2DF49E862ECE}"/>
            </c:ext>
          </c:extLst>
        </c:ser>
        <c:ser>
          <c:idx val="4"/>
          <c:order val="4"/>
          <c:tx>
            <c:strRef>
              <c:f>データシート!$A$31</c:f>
              <c:strCache>
                <c:ptCount val="1"/>
                <c:pt idx="0">
                  <c:v>国民健康保険（事業勘定の部）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4-975E-4D37-B684-2DF49E862ECE}"/>
            </c:ext>
          </c:extLst>
        </c:ser>
        <c:ser>
          <c:idx val="5"/>
          <c:order val="5"/>
          <c:tx>
            <c:strRef>
              <c:f>データシート!$A$32</c:f>
              <c:strCache>
                <c:ptCount val="1"/>
                <c:pt idx="0">
                  <c:v>介護保険（保険事業勘定の部）</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0.79</c:v>
                </c:pt>
                <c:pt idx="4">
                  <c:v>#N/A</c:v>
                </c:pt>
                <c:pt idx="5">
                  <c:v>0.88</c:v>
                </c:pt>
                <c:pt idx="6">
                  <c:v>#N/A</c:v>
                </c:pt>
                <c:pt idx="7">
                  <c:v>0.56000000000000005</c:v>
                </c:pt>
                <c:pt idx="8">
                  <c:v>#N/A</c:v>
                </c:pt>
                <c:pt idx="9">
                  <c:v>0.78</c:v>
                </c:pt>
              </c:numCache>
            </c:numRef>
          </c:val>
          <c:extLst>
            <c:ext xmlns:c16="http://schemas.microsoft.com/office/drawing/2014/chart" uri="{C3380CC4-5D6E-409C-BE32-E72D297353CC}">
              <c16:uniqueId val="{00000005-975E-4D37-B684-2DF49E862ECE}"/>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0.22</c:v>
                </c:pt>
                <c:pt idx="8">
                  <c:v>#N/A</c:v>
                </c:pt>
                <c:pt idx="9">
                  <c:v>1.1399999999999999</c:v>
                </c:pt>
              </c:numCache>
            </c:numRef>
          </c:val>
          <c:extLst>
            <c:ext xmlns:c16="http://schemas.microsoft.com/office/drawing/2014/chart" uri="{C3380CC4-5D6E-409C-BE32-E72D297353CC}">
              <c16:uniqueId val="{00000006-975E-4D37-B684-2DF49E862ECE}"/>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8.18</c:v>
                </c:pt>
                <c:pt idx="2">
                  <c:v>#N/A</c:v>
                </c:pt>
                <c:pt idx="3">
                  <c:v>8.61</c:v>
                </c:pt>
                <c:pt idx="4">
                  <c:v>#N/A</c:v>
                </c:pt>
                <c:pt idx="5">
                  <c:v>8.4600000000000009</c:v>
                </c:pt>
                <c:pt idx="6">
                  <c:v>#N/A</c:v>
                </c:pt>
                <c:pt idx="7">
                  <c:v>7.87</c:v>
                </c:pt>
                <c:pt idx="8">
                  <c:v>#N/A</c:v>
                </c:pt>
                <c:pt idx="9">
                  <c:v>7.52</c:v>
                </c:pt>
              </c:numCache>
            </c:numRef>
          </c:val>
          <c:extLst>
            <c:ext xmlns:c16="http://schemas.microsoft.com/office/drawing/2014/chart" uri="{C3380CC4-5D6E-409C-BE32-E72D297353CC}">
              <c16:uniqueId val="{00000007-975E-4D37-B684-2DF49E862E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8.82</c:v>
                </c:pt>
                <c:pt idx="2">
                  <c:v>#N/A</c:v>
                </c:pt>
                <c:pt idx="3">
                  <c:v>9.59</c:v>
                </c:pt>
                <c:pt idx="4">
                  <c:v>#N/A</c:v>
                </c:pt>
                <c:pt idx="5">
                  <c:v>8.6999999999999993</c:v>
                </c:pt>
                <c:pt idx="6">
                  <c:v>#N/A</c:v>
                </c:pt>
                <c:pt idx="7">
                  <c:v>9.2200000000000006</c:v>
                </c:pt>
                <c:pt idx="8">
                  <c:v>#N/A</c:v>
                </c:pt>
                <c:pt idx="9">
                  <c:v>10.53</c:v>
                </c:pt>
              </c:numCache>
            </c:numRef>
          </c:val>
          <c:extLst>
            <c:ext xmlns:c16="http://schemas.microsoft.com/office/drawing/2014/chart" uri="{C3380CC4-5D6E-409C-BE32-E72D297353CC}">
              <c16:uniqueId val="{00000008-975E-4D37-B684-2DF49E862ECE}"/>
            </c:ext>
          </c:extLst>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13.47</c:v>
                </c:pt>
                <c:pt idx="2">
                  <c:v>#N/A</c:v>
                </c:pt>
                <c:pt idx="3">
                  <c:v>14.83</c:v>
                </c:pt>
                <c:pt idx="4">
                  <c:v>#N/A</c:v>
                </c:pt>
                <c:pt idx="5">
                  <c:v>15.89</c:v>
                </c:pt>
                <c:pt idx="6">
                  <c:v>#N/A</c:v>
                </c:pt>
                <c:pt idx="7">
                  <c:v>17.05</c:v>
                </c:pt>
                <c:pt idx="8">
                  <c:v>#N/A</c:v>
                </c:pt>
                <c:pt idx="9">
                  <c:v>17.91</c:v>
                </c:pt>
              </c:numCache>
            </c:numRef>
          </c:val>
          <c:extLst>
            <c:ext xmlns:c16="http://schemas.microsoft.com/office/drawing/2014/chart" uri="{C3380CC4-5D6E-409C-BE32-E72D297353CC}">
              <c16:uniqueId val="{00000009-975E-4D37-B684-2DF49E862ECE}"/>
            </c:ext>
          </c:extLst>
        </c:ser>
        <c:dLbls>
          <c:showLegendKey val="0"/>
          <c:showVal val="0"/>
          <c:showCatName val="0"/>
          <c:showSerName val="0"/>
          <c:showPercent val="0"/>
          <c:showBubbleSize val="0"/>
        </c:dLbls>
        <c:gapWidth val="150"/>
        <c:overlap val="100"/>
        <c:axId val="172759096"/>
        <c:axId val="172764976"/>
      </c:barChart>
      <c:catAx>
        <c:axId val="17275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764976"/>
        <c:crosses val="autoZero"/>
        <c:auto val="1"/>
        <c:lblAlgn val="ctr"/>
        <c:lblOffset val="100"/>
        <c:tickLblSkip val="1"/>
        <c:tickMarkSkip val="1"/>
        <c:noMultiLvlLbl val="0"/>
      </c:catAx>
      <c:valAx>
        <c:axId val="17276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59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2262</c:v>
                </c:pt>
                <c:pt idx="5">
                  <c:v>2175</c:v>
                </c:pt>
                <c:pt idx="8">
                  <c:v>2258</c:v>
                </c:pt>
                <c:pt idx="11">
                  <c:v>2317</c:v>
                </c:pt>
                <c:pt idx="14">
                  <c:v>2251</c:v>
                </c:pt>
              </c:numCache>
            </c:numRef>
          </c:val>
          <c:extLst>
            <c:ext xmlns:c16="http://schemas.microsoft.com/office/drawing/2014/chart" uri="{C3380CC4-5D6E-409C-BE32-E72D297353CC}">
              <c16:uniqueId val="{00000000-0041-49D5-A948-EB8DE81E25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41-49D5-A948-EB8DE81E25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41-49D5-A948-EB8DE81E25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38</c:v>
                </c:pt>
                <c:pt idx="6">
                  <c:v>31</c:v>
                </c:pt>
                <c:pt idx="9">
                  <c:v>75</c:v>
                </c:pt>
                <c:pt idx="12">
                  <c:v>98</c:v>
                </c:pt>
              </c:numCache>
            </c:numRef>
          </c:val>
          <c:extLst>
            <c:ext xmlns:c16="http://schemas.microsoft.com/office/drawing/2014/chart" uri="{C3380CC4-5D6E-409C-BE32-E72D297353CC}">
              <c16:uniqueId val="{00000003-0041-49D5-A948-EB8DE81E25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1125</c:v>
                </c:pt>
                <c:pt idx="3">
                  <c:v>1189</c:v>
                </c:pt>
                <c:pt idx="6">
                  <c:v>1188</c:v>
                </c:pt>
                <c:pt idx="9">
                  <c:v>1154</c:v>
                </c:pt>
                <c:pt idx="12">
                  <c:v>1130</c:v>
                </c:pt>
              </c:numCache>
            </c:numRef>
          </c:val>
          <c:extLst>
            <c:ext xmlns:c16="http://schemas.microsoft.com/office/drawing/2014/chart" uri="{C3380CC4-5D6E-409C-BE32-E72D297353CC}">
              <c16:uniqueId val="{00000004-0041-49D5-A948-EB8DE81E25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41-49D5-A948-EB8DE81E25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41-49D5-A948-EB8DE81E25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2320</c:v>
                </c:pt>
                <c:pt idx="3">
                  <c:v>1930</c:v>
                </c:pt>
                <c:pt idx="6">
                  <c:v>1933</c:v>
                </c:pt>
                <c:pt idx="9">
                  <c:v>1909</c:v>
                </c:pt>
                <c:pt idx="12">
                  <c:v>1983</c:v>
                </c:pt>
              </c:numCache>
            </c:numRef>
          </c:val>
          <c:extLst>
            <c:ext xmlns:c16="http://schemas.microsoft.com/office/drawing/2014/chart" uri="{C3380CC4-5D6E-409C-BE32-E72D297353CC}">
              <c16:uniqueId val="{00000007-0041-49D5-A948-EB8DE81E2561}"/>
            </c:ext>
          </c:extLst>
        </c:ser>
        <c:dLbls>
          <c:showLegendKey val="0"/>
          <c:showVal val="0"/>
          <c:showCatName val="0"/>
          <c:showSerName val="0"/>
          <c:showPercent val="0"/>
          <c:showBubbleSize val="0"/>
        </c:dLbls>
        <c:gapWidth val="100"/>
        <c:overlap val="100"/>
        <c:axId val="172758312"/>
        <c:axId val="17275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1221</c:v>
                </c:pt>
                <c:pt idx="2">
                  <c:v>#N/A</c:v>
                </c:pt>
                <c:pt idx="3">
                  <c:v>#N/A</c:v>
                </c:pt>
                <c:pt idx="4">
                  <c:v>982</c:v>
                </c:pt>
                <c:pt idx="5">
                  <c:v>#N/A</c:v>
                </c:pt>
                <c:pt idx="6">
                  <c:v>#N/A</c:v>
                </c:pt>
                <c:pt idx="7">
                  <c:v>894</c:v>
                </c:pt>
                <c:pt idx="8">
                  <c:v>#N/A</c:v>
                </c:pt>
                <c:pt idx="9">
                  <c:v>#N/A</c:v>
                </c:pt>
                <c:pt idx="10">
                  <c:v>821</c:v>
                </c:pt>
                <c:pt idx="11">
                  <c:v>#N/A</c:v>
                </c:pt>
                <c:pt idx="12">
                  <c:v>#N/A</c:v>
                </c:pt>
                <c:pt idx="13">
                  <c:v>960</c:v>
                </c:pt>
                <c:pt idx="14">
                  <c:v>#N/A</c:v>
                </c:pt>
              </c:numCache>
            </c:numRef>
          </c:val>
          <c:smooth val="0"/>
          <c:extLst>
            <c:ext xmlns:c16="http://schemas.microsoft.com/office/drawing/2014/chart" uri="{C3380CC4-5D6E-409C-BE32-E72D297353CC}">
              <c16:uniqueId val="{00000008-0041-49D5-A948-EB8DE81E2561}"/>
            </c:ext>
          </c:extLst>
        </c:ser>
        <c:dLbls>
          <c:showLegendKey val="0"/>
          <c:showVal val="0"/>
          <c:showCatName val="0"/>
          <c:showSerName val="0"/>
          <c:showPercent val="0"/>
          <c:showBubbleSize val="0"/>
        </c:dLbls>
        <c:marker val="1"/>
        <c:smooth val="0"/>
        <c:axId val="172758312"/>
        <c:axId val="172759488"/>
      </c:lineChart>
      <c:catAx>
        <c:axId val="17275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759488"/>
        <c:crosses val="autoZero"/>
        <c:auto val="1"/>
        <c:lblAlgn val="ctr"/>
        <c:lblOffset val="100"/>
        <c:tickLblSkip val="1"/>
        <c:tickMarkSkip val="1"/>
        <c:noMultiLvlLbl val="0"/>
      </c:catAx>
      <c:valAx>
        <c:axId val="17275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5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22184</c:v>
                </c:pt>
                <c:pt idx="5">
                  <c:v>22377</c:v>
                </c:pt>
                <c:pt idx="8">
                  <c:v>22259</c:v>
                </c:pt>
                <c:pt idx="11">
                  <c:v>22550</c:v>
                </c:pt>
                <c:pt idx="14">
                  <c:v>22896</c:v>
                </c:pt>
              </c:numCache>
            </c:numRef>
          </c:val>
          <c:extLst>
            <c:ext xmlns:c16="http://schemas.microsoft.com/office/drawing/2014/chart" uri="{C3380CC4-5D6E-409C-BE32-E72D297353CC}">
              <c16:uniqueId val="{00000000-DD6D-4853-AB9A-230DD7E6CA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6468</c:v>
                </c:pt>
                <c:pt idx="5">
                  <c:v>6306</c:v>
                </c:pt>
                <c:pt idx="8">
                  <c:v>5944</c:v>
                </c:pt>
                <c:pt idx="11">
                  <c:v>5561</c:v>
                </c:pt>
                <c:pt idx="14">
                  <c:v>5206</c:v>
                </c:pt>
              </c:numCache>
            </c:numRef>
          </c:val>
          <c:extLst>
            <c:ext xmlns:c16="http://schemas.microsoft.com/office/drawing/2014/chart" uri="{C3380CC4-5D6E-409C-BE32-E72D297353CC}">
              <c16:uniqueId val="{00000001-DD6D-4853-AB9A-230DD7E6CA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6680</c:v>
                </c:pt>
                <c:pt idx="5">
                  <c:v>8127</c:v>
                </c:pt>
                <c:pt idx="8">
                  <c:v>7640</c:v>
                </c:pt>
                <c:pt idx="11">
                  <c:v>7732</c:v>
                </c:pt>
                <c:pt idx="14">
                  <c:v>11314</c:v>
                </c:pt>
              </c:numCache>
            </c:numRef>
          </c:val>
          <c:extLst>
            <c:ext xmlns:c16="http://schemas.microsoft.com/office/drawing/2014/chart" uri="{C3380CC4-5D6E-409C-BE32-E72D297353CC}">
              <c16:uniqueId val="{00000002-DD6D-4853-AB9A-230DD7E6CA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6D-4853-AB9A-230DD7E6CA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6D-4853-AB9A-230DD7E6CA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6D-4853-AB9A-230DD7E6CA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4553</c:v>
                </c:pt>
                <c:pt idx="3">
                  <c:v>4029</c:v>
                </c:pt>
                <c:pt idx="6">
                  <c:v>3803</c:v>
                </c:pt>
                <c:pt idx="9">
                  <c:v>3565</c:v>
                </c:pt>
                <c:pt idx="12">
                  <c:v>3443</c:v>
                </c:pt>
              </c:numCache>
            </c:numRef>
          </c:val>
          <c:extLst>
            <c:ext xmlns:c16="http://schemas.microsoft.com/office/drawing/2014/chart" uri="{C3380CC4-5D6E-409C-BE32-E72D297353CC}">
              <c16:uniqueId val="{00000006-DD6D-4853-AB9A-230DD7E6CA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542</c:v>
                </c:pt>
                <c:pt idx="3">
                  <c:v>539</c:v>
                </c:pt>
                <c:pt idx="6">
                  <c:v>629</c:v>
                </c:pt>
                <c:pt idx="9">
                  <c:v>610</c:v>
                </c:pt>
                <c:pt idx="12">
                  <c:v>572</c:v>
                </c:pt>
              </c:numCache>
            </c:numRef>
          </c:val>
          <c:extLst>
            <c:ext xmlns:c16="http://schemas.microsoft.com/office/drawing/2014/chart" uri="{C3380CC4-5D6E-409C-BE32-E72D297353CC}">
              <c16:uniqueId val="{00000007-DD6D-4853-AB9A-230DD7E6CA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13461</c:v>
                </c:pt>
                <c:pt idx="3">
                  <c:v>13451</c:v>
                </c:pt>
                <c:pt idx="6">
                  <c:v>12668</c:v>
                </c:pt>
                <c:pt idx="9">
                  <c:v>12272</c:v>
                </c:pt>
                <c:pt idx="12">
                  <c:v>11025</c:v>
                </c:pt>
              </c:numCache>
            </c:numRef>
          </c:val>
          <c:extLst>
            <c:ext xmlns:c16="http://schemas.microsoft.com/office/drawing/2014/chart" uri="{C3380CC4-5D6E-409C-BE32-E72D297353CC}">
              <c16:uniqueId val="{00000008-DD6D-4853-AB9A-230DD7E6CA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6D-4853-AB9A-230DD7E6CA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19556</c:v>
                </c:pt>
                <c:pt idx="3">
                  <c:v>19917</c:v>
                </c:pt>
                <c:pt idx="6">
                  <c:v>20133</c:v>
                </c:pt>
                <c:pt idx="9">
                  <c:v>20261</c:v>
                </c:pt>
                <c:pt idx="12">
                  <c:v>20952</c:v>
                </c:pt>
              </c:numCache>
            </c:numRef>
          </c:val>
          <c:extLst>
            <c:ext xmlns:c16="http://schemas.microsoft.com/office/drawing/2014/chart" uri="{C3380CC4-5D6E-409C-BE32-E72D297353CC}">
              <c16:uniqueId val="{0000000A-DD6D-4853-AB9A-230DD7E6CA7A}"/>
            </c:ext>
          </c:extLst>
        </c:ser>
        <c:dLbls>
          <c:showLegendKey val="0"/>
          <c:showVal val="0"/>
          <c:showCatName val="0"/>
          <c:showSerName val="0"/>
          <c:showPercent val="0"/>
          <c:showBubbleSize val="0"/>
        </c:dLbls>
        <c:gapWidth val="100"/>
        <c:overlap val="100"/>
        <c:axId val="446434568"/>
        <c:axId val="44643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2780</c:v>
                </c:pt>
                <c:pt idx="2">
                  <c:v>#N/A</c:v>
                </c:pt>
                <c:pt idx="3">
                  <c:v>#N/A</c:v>
                </c:pt>
                <c:pt idx="4">
                  <c:v>1125</c:v>
                </c:pt>
                <c:pt idx="5">
                  <c:v>#N/A</c:v>
                </c:pt>
                <c:pt idx="6">
                  <c:v>#N/A</c:v>
                </c:pt>
                <c:pt idx="7">
                  <c:v>1391</c:v>
                </c:pt>
                <c:pt idx="8">
                  <c:v>#N/A</c:v>
                </c:pt>
                <c:pt idx="9">
                  <c:v>#N/A</c:v>
                </c:pt>
                <c:pt idx="10">
                  <c:v>866</c:v>
                </c:pt>
                <c:pt idx="11">
                  <c:v>#N/A</c:v>
                </c:pt>
                <c:pt idx="12">
                  <c:v>#N/A</c:v>
                </c:pt>
                <c:pt idx="13">
                  <c:v>0</c:v>
                </c:pt>
                <c:pt idx="14">
                  <c:v>#N/A</c:v>
                </c:pt>
              </c:numCache>
            </c:numRef>
          </c:val>
          <c:smooth val="0"/>
          <c:extLst>
            <c:ext xmlns:c16="http://schemas.microsoft.com/office/drawing/2014/chart" uri="{C3380CC4-5D6E-409C-BE32-E72D297353CC}">
              <c16:uniqueId val="{0000000B-DD6D-4853-AB9A-230DD7E6CA7A}"/>
            </c:ext>
          </c:extLst>
        </c:ser>
        <c:dLbls>
          <c:showLegendKey val="0"/>
          <c:showVal val="0"/>
          <c:showCatName val="0"/>
          <c:showSerName val="0"/>
          <c:showPercent val="0"/>
          <c:showBubbleSize val="0"/>
        </c:dLbls>
        <c:marker val="1"/>
        <c:smooth val="0"/>
        <c:axId val="446434568"/>
        <c:axId val="446436528"/>
      </c:lineChart>
      <c:catAx>
        <c:axId val="44643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436528"/>
        <c:crosses val="autoZero"/>
        <c:auto val="1"/>
        <c:lblAlgn val="ctr"/>
        <c:lblOffset val="100"/>
        <c:tickLblSkip val="1"/>
        <c:tickMarkSkip val="1"/>
        <c:noMultiLvlLbl val="0"/>
      </c:catAx>
      <c:valAx>
        <c:axId val="44643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43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3281</c:v>
                </c:pt>
                <c:pt idx="1">
                  <c:v>3283</c:v>
                </c:pt>
                <c:pt idx="2">
                  <c:v>3286</c:v>
                </c:pt>
              </c:numCache>
            </c:numRef>
          </c:val>
          <c:extLst>
            <c:ext xmlns:c16="http://schemas.microsoft.com/office/drawing/2014/chart" uri="{C3380CC4-5D6E-409C-BE32-E72D297353CC}">
              <c16:uniqueId val="{00000000-7C57-4425-B11D-8693CD84DC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625</c:v>
                </c:pt>
                <c:pt idx="1">
                  <c:v>1027</c:v>
                </c:pt>
                <c:pt idx="2">
                  <c:v>1578</c:v>
                </c:pt>
              </c:numCache>
            </c:numRef>
          </c:val>
          <c:extLst>
            <c:ext xmlns:c16="http://schemas.microsoft.com/office/drawing/2014/chart" uri="{C3380CC4-5D6E-409C-BE32-E72D297353CC}">
              <c16:uniqueId val="{00000001-7C57-4425-B11D-8693CD84DC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5066</c:v>
                </c:pt>
                <c:pt idx="1">
                  <c:v>5120</c:v>
                </c:pt>
                <c:pt idx="2">
                  <c:v>5424</c:v>
                </c:pt>
              </c:numCache>
            </c:numRef>
          </c:val>
          <c:extLst>
            <c:ext xmlns:c16="http://schemas.microsoft.com/office/drawing/2014/chart" uri="{C3380CC4-5D6E-409C-BE32-E72D297353CC}">
              <c16:uniqueId val="{00000002-7C57-4425-B11D-8693CD84DC01}"/>
            </c:ext>
          </c:extLst>
        </c:ser>
        <c:dLbls>
          <c:showLegendKey val="0"/>
          <c:showVal val="0"/>
          <c:showCatName val="0"/>
          <c:showSerName val="0"/>
          <c:showPercent val="0"/>
          <c:showBubbleSize val="0"/>
        </c:dLbls>
        <c:gapWidth val="120"/>
        <c:overlap val="100"/>
        <c:axId val="446437704"/>
        <c:axId val="446436136"/>
      </c:barChart>
      <c:catAx>
        <c:axId val="44643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6436136"/>
        <c:crosses val="autoZero"/>
        <c:auto val="1"/>
        <c:lblAlgn val="ctr"/>
        <c:lblOffset val="100"/>
        <c:tickLblSkip val="1"/>
        <c:tickMarkSkip val="1"/>
        <c:noMultiLvlLbl val="0"/>
      </c:catAx>
      <c:valAx>
        <c:axId val="446436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643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{EF4B5EED-5560-4133-A15B-AA63A0E13005}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25-443F-8C21-4D26A4396C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{CBA697FE-43DE-4337-8B6F-48F13E4FE93F}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25-443F-8C21-4D26A4396C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{9F4C437B-66A2-4DCF-A607-AEAA40962F18}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25-443F-8C21-4D26A4396C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{4F823D83-80F8-4724-B443-1F89AC46B2D3}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25-443F-8C21-4D26A4396C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{357B5B55-0026-4DB0-BC46-CDD926DBBF2C}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25-443F-8C21-4D26A4396CD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{7EC0D47D-CFC0-41A9-AC3C-A90BD95F8AB5}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25-443F-8C21-4D26A4396CD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{A050BFC8-455F-46E1-8CCD-298EDB3305C1}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25-443F-8C21-4D26A4396CD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{BC80AD6F-F5F4-409E-9972-23A9B88F4BC9}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25-443F-8C21-4D26A4396CD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{370067ED-CCDB-41C3-B101-63EBFDD9DD69}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25-443F-8C21-4D26A4396C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60.7</c:v>
                </c:pt>
                <c:pt idx="24">
                  <c:v>59.8</c:v>
                </c:pt>
                <c:pt idx="32">
                  <c:v>60.7</c:v>
                </c:pt>
              </c:numCache>
            </c:numRef>
          </c:xVal>
          <c:yVal>
            <c:numRef>
              <c:f>公会計指標分析・財政指標組合せ分析表!$BP$51:$DC$51</c:f>
              <c:numCache>
                <c:formatCode>#,##0.0;"▲ "#,##0.0</c:formatCode>
                <c:ptCount val="40"/>
                <c:pt idx="8">
                  <c:v>7.9</c:v>
                </c:pt>
                <c:pt idx="16">
                  <c:v>9.8000000000000007</c:v>
                </c:pt>
                <c:pt idx="24">
                  <c:v>6.1</c:v>
                </c:pt>
              </c:numCache>
            </c:numRef>
          </c:yVal>
          <c:smooth val="0"/>
          <c:extLst>
            <c:ext xmlns:c16="http://schemas.microsoft.com/office/drawing/2014/chart" uri="{C3380CC4-5D6E-409C-BE32-E72D297353CC}">
              <c16:uniqueId val="{00000009-5C25-443F-8C21-4D26A4396C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{6BF107E1-B4E1-4DCF-B914-36565BB33FE3}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25-443F-8C21-4D26A4396C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{94F2347B-5806-451B-9592-74E9234B7DD1}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25-443F-8C21-4D26A4396C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{9A8438DB-3BA2-40A8-B067-C2FE7AA86DDA}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25-443F-8C21-4D26A4396C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{46312819-1B07-4C1C-80BB-048B06E66FE5}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25-443F-8C21-4D26A4396C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{981BAD87-8D62-441F-8E73-5389D6A57942}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25-443F-8C21-4D26A4396CD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{3C206D9B-ECFF-4B58-9B1F-23208902FED7}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25-443F-8C21-4D26A4396CD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{4FE3D297-482C-41EC-9EEA-4EE294FBB6EF}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25-443F-8C21-4D26A4396CD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{4EF6DB62-72F0-443D-A5A4-B967FE0110B1}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25-443F-8C21-4D26A4396CD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{5C3E4134-94C9-47E6-8BDC-75834CB00038}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25-443F-8C21-4D26A4396C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5C25-443F-8C21-4D26A4396CD0}"/>
            </c:ext>
          </c:extLst>
        </c:ser>
        <c:dLbls>
          <c:showLegendKey val="0"/>
          <c:showVal val="1"/>
          <c:showCatName val="0"/>
          <c:showSerName val="0"/>
          <c:showPercent val="0"/>
          <c:showBubbleSize val="0"/>
        </c:dLbls>
        <c:axId val="446436920"/>
        <c:axId val="446440448"/>
      </c:scatterChart>
      <c:valAx>
        <c:axId val="446436920"/>
        <c:scaling>
          <c:orientation val="minMax"/>
          <c:max val="61.1"/>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440448"/>
        <c:crosses val="autoZero"/>
        <c:crossBetween val="midCat"/>
      </c:valAx>
      <c:valAx>
        <c:axId val="446440448"/>
        <c:scaling>
          <c:orientation val="minMax"/>
          <c:max val="4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436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{EC0A10C0-668E-47CC-9578-F409B3847D0E}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A10-4EC9-AEB0-5CE891ED5F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{58539F8F-2495-4FD8-A35B-C23CF7F7369E}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10-4EC9-AEB0-5CE891ED5F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{5D3EBA5A-105D-4F62-B346-E3A50C20DF11}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10-4EC9-AEB0-5CE891ED5F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{D9EC4F4C-E9CF-40E6-9BF9-DEE468D138DA}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10-4EC9-AEB0-5CE891ED5F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{A10B7849-B540-48F6-9C32-8D4031232B2F}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10-4EC9-AEB0-5CE891ED5F9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{33E5531F-8F0F-4E1D-98A9-C76475E9C197}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A10-4EC9-AEB0-5CE891ED5F9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{EFF3CB58-E469-4B1B-AD67-04B3113C2A08}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A10-4EC9-AEB0-5CE891ED5F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{609434EF-C8D1-4B59-A89B-00B5560FE37D}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A10-4EC9-AEB0-5CE891ED5F9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{D44C382C-79AA-4328-8D3B-1EBC72817D05}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A10-4EC9-AEB0-5CE891ED5F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8.3000000000000007</c:v>
                </c:pt>
                <c:pt idx="16">
                  <c:v>7.3</c:v>
                </c:pt>
                <c:pt idx="24">
                  <c:v>6.3</c:v>
                </c:pt>
                <c:pt idx="32">
                  <c:v>6.2</c:v>
                </c:pt>
              </c:numCache>
            </c:numRef>
          </c:xVal>
          <c:yVal>
            <c:numRef>
              <c:f>公会計指標分析・財政指標組合せ分析表!$BP$73:$DC$73</c:f>
              <c:numCache>
                <c:formatCode>#,##0.0;"▲ "#,##0.0</c:formatCode>
                <c:ptCount val="40"/>
                <c:pt idx="0">
                  <c:v>20.100000000000001</c:v>
                </c:pt>
                <c:pt idx="8">
                  <c:v>7.9</c:v>
                </c:pt>
                <c:pt idx="16">
                  <c:v>9.8000000000000007</c:v>
                </c:pt>
                <c:pt idx="24">
                  <c:v>6.1</c:v>
                </c:pt>
              </c:numCache>
            </c:numRef>
          </c:yVal>
          <c:smooth val="0"/>
          <c:extLst>
            <c:ext xmlns:c16="http://schemas.microsoft.com/office/drawing/2014/chart" uri="{C3380CC4-5D6E-409C-BE32-E72D297353CC}">
              <c16:uniqueId val="{00000009-BA10-4EC9-AEB0-5CE891ED5F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{06652D05-C86B-4201-B5B7-934D677F151A}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A10-4EC9-AEB0-5CE891ED5F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{FE84F89B-2E8D-498F-817E-F3FCC8C63E9F}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10-4EC9-AEB0-5CE891ED5F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{152F9BC6-B588-4444-9052-D938DC8F85D6}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10-4EC9-AEB0-5CE891ED5F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{38A98DB0-E175-40E9-8E4F-3CF781CD0C90}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10-4EC9-AEB0-5CE891ED5F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{9F6E1403-4F92-435F-ADEF-13DD7611464D}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10-4EC9-AEB0-5CE891ED5F9B}"/>
                </c:ext>
              </c:extLst>
            </c:dLbl>
            <c:dLbl>
              <c:idx val="8"/>
              <c:layout>
                <c:manualLayout>
                  <c:x val="-3.0006966844025467E-2"/>
                  <c:y val="-5.282374151230181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{1B19ED38-316E-4557-B2FE-22DD5CDEEFEC}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A10-4EC9-AEB0-5CE891ED5F9B}"/>
                </c:ext>
              </c:extLst>
            </c:dLbl>
            <c:dLbl>
              <c:idx val="16"/>
              <c:layout>
                <c:manualLayout>
                  <c:x val="-3.3389016394195836E-2"/>
                  <c:y val="-7.200955266328612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{0570667F-E4B0-4330-B171-903D86B2542E}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A10-4EC9-AEB0-5CE891ED5F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{256E2D02-C5F6-456F-BD76-8EE1166EB539}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A10-4EC9-AEB0-5CE891ED5F9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{DE49AEE8-98CF-4135-BCC9-5313080A3B5D}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A10-4EC9-AEB0-5CE891ED5F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c:v>
                </c:pt>
                <c:pt idx="16">
                  <c:v>6.9</c:v>
                </c:pt>
                <c:pt idx="24">
                  <c:v>6.6</c:v>
                </c:pt>
                <c:pt idx="32">
                  <c:v>6.4</c:v>
                </c:pt>
              </c:numCache>
            </c:numRef>
          </c:xVal>
          <c:yVal>
            <c:numRef>
              <c:f>公会計指標分析・財政指標組合せ分析表!$BP$77:$DC$77</c:f>
              <c:numCache>
                <c:formatCode>#,##0.0;"▲ "#,##0.0</c:formatCode>
                <c:ptCount val="40"/>
                <c:pt idx="0">
                  <c:v>61.3</c:v>
                </c:pt>
                <c:pt idx="8">
                  <c:v>33.6</c:v>
                </c:pt>
                <c:pt idx="16">
                  <c:v>35.299999999999997</c:v>
                </c:pt>
                <c:pt idx="24">
                  <c:v>31.9</c:v>
                </c:pt>
                <c:pt idx="32">
                  <c:v>24.2</c:v>
                </c:pt>
              </c:numCache>
            </c:numRef>
          </c:yVal>
          <c:smooth val="0"/>
          <c:extLst>
            <c:ext xmlns:c16="http://schemas.microsoft.com/office/drawing/2014/chart" uri="{C3380CC4-5D6E-409C-BE32-E72D297353CC}">
              <c16:uniqueId val="{00000013-BA10-4EC9-AEB0-5CE891ED5F9B}"/>
            </c:ext>
          </c:extLst>
        </c:ser>
        <c:dLbls>
          <c:showLegendKey val="0"/>
          <c:showVal val="1"/>
          <c:showCatName val="0"/>
          <c:showSerName val="0"/>
          <c:showPercent val="0"/>
          <c:showBubbleSize val="0"/>
        </c:dLbls>
        <c:axId val="446438488"/>
        <c:axId val="446433000"/>
      </c:scatterChart>
      <c:valAx>
        <c:axId val="446438488"/>
        <c:scaling>
          <c:orientation val="minMax"/>
          <c:max val="9.6999999999999993"/>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433000"/>
        <c:crosses val="autoZero"/>
        <c:crossBetween val="midCat"/>
      </c:valAx>
      <c:valAx>
        <c:axId val="446433000"/>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438488"/>
        <c:crosses val="autoZero"/>
        <c:crossBetween val="midCat"/>
        <c:majorUnit val="8.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電力事業者等からの固定資産税収入の割合が大きく、昭和６３年の原子力発電所への固定資産税の課税開始から財政力指数が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を超え不交付団体となっていたが、減価償却による税収入の減少などにより、財政力指数が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を下回り、平成２２年度から地方交付税の交付団体となっている。</a:t>
          </a:r>
        </a:p>
        <a:p>
          <a:r>
            <a:rPr kumimoji="1" lang="ja-JP" altLang="en-US" sz="1100">
              <a:latin typeface="ＭＳ Ｐゴシック" panose="020B0600070205080204" pitchFamily="50" charset="-128"/>
              <a:ea typeface="ＭＳ Ｐゴシック" panose="020B0600070205080204" pitchFamily="50" charset="-128"/>
            </a:rPr>
            <a:t>　全国平均や類似団体平均は上回っているが、日本原電敦賀１号機やもんじゅの廃炉決定による税収の減少傾向の影響等により、今後も指数の低下が見込まれる。</a:t>
          </a:r>
        </a:p>
        <a:p>
          <a:r>
            <a:rPr kumimoji="1" lang="ja-JP" altLang="en-US" sz="1100">
              <a:latin typeface="ＭＳ Ｐゴシック" panose="020B0600070205080204" pitchFamily="50" charset="-128"/>
              <a:ea typeface="ＭＳ Ｐゴシック" panose="020B0600070205080204" pitchFamily="50" charset="-128"/>
            </a:rPr>
            <a:t>　健全な財政運営を維持するため、徹底した事業コストの削減、市税等の最大限の徴収努力に加え、企業誘致等による産業の複軸化を進めている。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128058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本年度の経常収支比率は前年度と比較して０．５ポイント改善し、全国平均、県内他市と比較してやや良好な数値となっている。</a:t>
          </a:r>
        </a:p>
        <a:p>
          <a:r>
            <a:rPr kumimoji="1" lang="ja-JP" altLang="en-US" sz="1100">
              <a:latin typeface="ＭＳ Ｐゴシック" panose="020B0600070205080204" pitchFamily="50" charset="-128"/>
              <a:ea typeface="ＭＳ Ｐゴシック" panose="020B0600070205080204" pitchFamily="50" charset="-128"/>
            </a:rPr>
            <a:t>　改善の要因としては、公共施設の維持管理経費等の増加により、経常経費充当一般財源は増加したものの、地方税における市民税法人税割や所得割の増収や、普通交付税及び臨時財政対策債の発行額の増加により、経常一般財源等総額が増加したことによる。</a:t>
          </a:r>
        </a:p>
        <a:p>
          <a:r>
            <a:rPr kumimoji="1" lang="ja-JP" altLang="en-US" sz="1100">
              <a:latin typeface="ＭＳ Ｐゴシック" panose="020B0600070205080204" pitchFamily="50" charset="-128"/>
              <a:ea typeface="ＭＳ Ｐゴシック" panose="020B0600070205080204" pitchFamily="50" charset="-128"/>
            </a:rPr>
            <a:t>　今後も老朽化が進む公共施設等の維持管理経費や社会保障関係経費など、経常経費の増加傾向は続くと考えられるため、公共施設等総合管理計画等に基づく取組を通じて経常経費の削減に努め、現在水準の維持・改善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63754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695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45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15494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75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4752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人件費、物件費等の人口１人当たりの金額が全国平均、類似団体平均を上回っているのは、主に物件費及び維持補修費が要因となっている。</a:t>
          </a:r>
        </a:p>
        <a:p>
          <a:r>
            <a:rPr kumimoji="1" lang="ja-JP" altLang="en-US" sz="1100">
              <a:latin typeface="ＭＳ Ｐゴシック" panose="020B0600070205080204" pitchFamily="50" charset="-128"/>
              <a:ea typeface="ＭＳ Ｐゴシック" panose="020B0600070205080204" pitchFamily="50" charset="-128"/>
            </a:rPr>
            <a:t>　平成３０年度決算においては、庁舎建設に係る計画策定等事業や北陸新幹線駅周辺整備事業の増加により、物件費の決算額が大きくなっている。</a:t>
          </a:r>
        </a:p>
        <a:p>
          <a:r>
            <a:rPr kumimoji="1" lang="ja-JP" altLang="en-US" sz="1100">
              <a:latin typeface="ＭＳ Ｐゴシック" panose="020B0600070205080204" pitchFamily="50" charset="-128"/>
              <a:ea typeface="ＭＳ Ｐゴシック" panose="020B0600070205080204" pitchFamily="50" charset="-128"/>
            </a:rPr>
            <a:t>　業務の民間委託による効率化を進めていることから、物件費は増加傾向にあるが、人件費は低くなっている。今後も行政改革の推進に積極的に取り組み、人件費・物件費等コスト縮減を図る方針である。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48045</xdr:rowOff>
    </xdr:from>
    <xdr:to>
      <xdr:col>23</xdr:col>
      <xdr:colOff>133350</xdr:colOff>
      <xdr:row>86</xdr:row>
      <xdr:rowOff>82215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92745"/>
          <a:ext cx="8382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161582</xdr:rowOff>
    </xdr:from>
    <xdr:to>
      <xdr:col>19</xdr:col>
      <xdr:colOff>133350</xdr:colOff>
      <xdr:row>86</xdr:row>
      <xdr:rowOff>82215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34832"/>
          <a:ext cx="889000" cy="9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98912</xdr:rowOff>
    </xdr:from>
    <xdr:to>
      <xdr:col>15</xdr:col>
      <xdr:colOff>82550</xdr:colOff>
      <xdr:row>85</xdr:row>
      <xdr:rowOff>161582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72162"/>
          <a:ext cx="889000" cy="6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98335</xdr:rowOff>
    </xdr:from>
    <xdr:to>
      <xdr:col>11</xdr:col>
      <xdr:colOff>31750</xdr:colOff>
      <xdr:row>85</xdr:row>
      <xdr:rowOff>98912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7158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129049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168695</xdr:rowOff>
    </xdr:from>
    <xdr:to>
      <xdr:col>23</xdr:col>
      <xdr:colOff>184150</xdr:colOff>
      <xdr:row>86</xdr:row>
      <xdr:rowOff>98845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140772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1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31415</xdr:rowOff>
    </xdr:from>
    <xdr:to>
      <xdr:col>19</xdr:col>
      <xdr:colOff>184150</xdr:colOff>
      <xdr:row>86</xdr:row>
      <xdr:rowOff>133015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117792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6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110782</xdr:rowOff>
    </xdr:from>
    <xdr:to>
      <xdr:col>15</xdr:col>
      <xdr:colOff>133350</xdr:colOff>
      <xdr:row>86</xdr:row>
      <xdr:rowOff>40932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25709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48112</xdr:rowOff>
    </xdr:from>
    <xdr:to>
      <xdr:col>11</xdr:col>
      <xdr:colOff>82550</xdr:colOff>
      <xdr:row>85</xdr:row>
      <xdr:rowOff>149712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134489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47535</xdr:rowOff>
    </xdr:from>
    <xdr:to>
      <xdr:col>7</xdr:col>
      <xdr:colOff>31750</xdr:colOff>
      <xdr:row>85</xdr:row>
      <xdr:rowOff>149135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133912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0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国家公務員と同様の給与水準に合わせるため、平成２５年度において給与減額支給措置を行った結果、ラスパイレス指数が１００を下回っている。 </a:t>
          </a:r>
        </a:p>
        <a:p>
          <a:r>
            <a:rPr kumimoji="1" lang="ja-JP" altLang="en-US" sz="1100">
              <a:latin typeface="ＭＳ Ｐゴシック" panose="020B0600070205080204" pitchFamily="50" charset="-128"/>
              <a:ea typeface="ＭＳ Ｐゴシック" panose="020B0600070205080204" pitchFamily="50" charset="-128"/>
            </a:rPr>
            <a:t>　また、これまでの給与体系の見直しにより、類似団体平均を下回っていることから、今後も引き続き、職務・職責に応じた給与体系を継続する。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保育園に勤務する職員が多いことが、類似団体内平均を上回っている主な原因の一つとなっている。 また平成３０年度は福井国体が開催されることから、任期付職員を採用していることによる一時的な人数の増加もある。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本市の定員管理の適正化の計画に基づく職員数目標は既に達成しているが、引き続き定数管理を行うとともに、民間活力の導入等により、人件費の適正化を図る。 </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46461</xdr:rowOff>
    </xdr:from>
    <xdr:to>
      <xdr:col>81</xdr:col>
      <xdr:colOff>44450</xdr:colOff>
      <xdr:row>62</xdr:row>
      <xdr:rowOff>58526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636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46461</xdr:rowOff>
    </xdr:from>
    <xdr:to>
      <xdr:col>77</xdr:col>
      <xdr:colOff>44450</xdr:colOff>
      <xdr:row>62</xdr:row>
      <xdr:rowOff>64558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63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26353</xdr:rowOff>
    </xdr:from>
    <xdr:to>
      <xdr:col>72</xdr:col>
      <xdr:colOff>203200</xdr:colOff>
      <xdr:row>62</xdr:row>
      <xdr:rowOff>64558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562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26353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000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151253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167111</xdr:rowOff>
    </xdr:from>
    <xdr:to>
      <xdr:col>77</xdr:col>
      <xdr:colOff>95250</xdr:colOff>
      <xdr:row>62</xdr:row>
      <xdr:rowOff>97261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13758</xdr:rowOff>
    </xdr:from>
    <xdr:to>
      <xdr:col>73</xdr:col>
      <xdr:colOff>44450</xdr:colOff>
      <xdr:row>62</xdr:row>
      <xdr:rowOff>115358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147003</xdr:rowOff>
    </xdr:from>
    <xdr:to>
      <xdr:col>68</xdr:col>
      <xdr:colOff>203200</xdr:colOff>
      <xdr:row>62</xdr:row>
      <xdr:rowOff>77153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３カ年平均の数値であり、前年度から０．１ポイント改善しているが、単年度での数値では１．０ポイント悪化している。単年度数値が悪化した要因としては、元利償還金の増加や特定財源の額が減少した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今後は新市庁舎整備や北陸新幹線整備、一般廃棄物最終処分場等の大規模プロジェクトによる公債費負担の増加が見込まれており、数値が悪化することが見込まれる。 </a:t>
          </a:r>
        </a:p>
        <a:p>
          <a:r>
            <a:rPr kumimoji="1" lang="ja-JP" altLang="en-US" sz="1100">
              <a:latin typeface="ＭＳ Ｐゴシック" panose="020B0600070205080204" pitchFamily="50" charset="-128"/>
              <a:ea typeface="ＭＳ Ｐゴシック" panose="020B0600070205080204" pitchFamily="50" charset="-128"/>
            </a:rPr>
            <a:t>　今後も健全化判断比率に配慮しつつ、単独債及び借換債の発行抑制を行い、適正化を図る。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18288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429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66548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77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114808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959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167894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442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102125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６．１ポイント改善し、「－」となっている。改善の要因としては、平成３０年度から下水道事業が地方公営企業法適用企業へと移行したことに伴い、公営企業へ繰り入れる額が減少し、将来負担額が減少したことや、充当可能基金の増加により充当可能財源等が増加したこと等が挙げられる。</a:t>
          </a:r>
        </a:p>
        <a:p>
          <a:r>
            <a:rPr kumimoji="1" lang="ja-JP" altLang="en-US" sz="1100">
              <a:latin typeface="ＭＳ Ｐゴシック" panose="020B0600070205080204" pitchFamily="50" charset="-128"/>
              <a:ea typeface="ＭＳ Ｐゴシック" panose="020B0600070205080204" pitchFamily="50" charset="-128"/>
            </a:rPr>
            <a:t>　今後の新市庁舎整備や北陸新幹線整備、一般廃棄物最終処分場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109677</xdr:rowOff>
    </xdr:from>
    <xdr:to>
      <xdr:col>77</xdr:col>
      <xdr:colOff>44450</xdr:colOff>
      <xdr:row>14</xdr:row>
      <xdr:rowOff>145390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09977"/>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127051</xdr:rowOff>
    </xdr:from>
    <xdr:to>
      <xdr:col>72</xdr:col>
      <xdr:colOff>203200</xdr:colOff>
      <xdr:row>14</xdr:row>
      <xdr:rowOff>145390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527351"/>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127051</xdr:rowOff>
    </xdr:from>
    <xdr:to>
      <xdr:col>68</xdr:col>
      <xdr:colOff>152400</xdr:colOff>
      <xdr:row>15</xdr:row>
      <xdr:rowOff>73355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27351"/>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163695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58877</xdr:rowOff>
    </xdr:from>
    <xdr:to>
      <xdr:col>77</xdr:col>
      <xdr:colOff>95250</xdr:colOff>
      <xdr:row>14</xdr:row>
      <xdr:rowOff>160477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170654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2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94590</xdr:rowOff>
    </xdr:from>
    <xdr:to>
      <xdr:col>73</xdr:col>
      <xdr:colOff>44450</xdr:colOff>
      <xdr:row>15</xdr:row>
      <xdr:rowOff>24740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34917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76251</xdr:rowOff>
    </xdr:from>
    <xdr:to>
      <xdr:col>68</xdr:col>
      <xdr:colOff>203200</xdr:colOff>
      <xdr:row>15</xdr:row>
      <xdr:rowOff>6401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16578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4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全国平均、類似団体平均と比較して良好な数値である。これは、他団体と比べ人件費総額が低く、また国体等による臨時の人件費が多いほか、経常特定財源が多いことが要因として挙げられる。 </a:t>
          </a:r>
        </a:p>
        <a:p>
          <a:r>
            <a:rPr kumimoji="1" lang="ja-JP" altLang="en-US" sz="1100">
              <a:latin typeface="ＭＳ Ｐゴシック" panose="020B0600070205080204" pitchFamily="50" charset="-128"/>
              <a:ea typeface="ＭＳ Ｐゴシック" panose="020B0600070205080204" pitchFamily="50" charset="-128"/>
            </a:rPr>
            <a:t>　平成３０年度は退職者の減により退職手当が減少していることもあり、人件費総額は減少している。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1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物件費に係る経常収支比率が全国平均、類似団体平均を上回っているのは、主に業務の委託経費や指定管理料等が多額であることが要因である。 </a:t>
          </a:r>
        </a:p>
        <a:p>
          <a:r>
            <a:rPr kumimoji="1" lang="ja-JP" altLang="en-US" sz="1100">
              <a:latin typeface="ＭＳ Ｐゴシック" panose="020B0600070205080204" pitchFamily="50" charset="-128"/>
              <a:ea typeface="ＭＳ Ｐゴシック" panose="020B0600070205080204" pitchFamily="50" charset="-128"/>
            </a:rPr>
            <a:t>　平成３０年度は、福井国体開催に伴う施設の管理運営経費が増加したこと等により経常収支比率は前年度比０．３ポイント悪化した。 </a:t>
          </a:r>
        </a:p>
        <a:p>
          <a:r>
            <a:rPr kumimoji="1" lang="ja-JP" altLang="en-US" sz="1100">
              <a:latin typeface="ＭＳ Ｐゴシック" panose="020B0600070205080204" pitchFamily="50" charset="-128"/>
              <a:ea typeface="ＭＳ Ｐゴシック" panose="020B0600070205080204" pitchFamily="50" charset="-128"/>
            </a:rPr>
            <a:t>　今後は、指定管理料の見直し及び委託料と人件費とのバランス等を含め経費の圧縮を進めていく。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7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0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33274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扶助費に係る経常収支比率は、全国平均、類似団体平均と比較して良好な数値であるが、平成３０年度は自立支援給付費の増加等により前年度から０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２ポイント悪化している。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今後も高齢化の進展や障害者サービスの充実等により増加傾向は継続する見込みである。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97065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9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9978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その他に係る経常収支比率は前年度から６．０ポイント改善し、全国平均、類似団体平均を下回り良好な数値となっている。その要因としては、 平成３０年度より下水道事業会計が地方公営企業法の適用を受けたことによる、繰出金の減少が挙げられる。 </a:t>
          </a:r>
        </a:p>
        <a:p>
          <a:r>
            <a:rPr kumimoji="1" lang="ja-JP" altLang="en-US" sz="1100">
              <a:latin typeface="ＭＳ Ｐゴシック" panose="020B0600070205080204" pitchFamily="50" charset="-128"/>
              <a:ea typeface="ＭＳ Ｐゴシック" panose="020B0600070205080204" pitchFamily="50" charset="-128"/>
            </a:rPr>
            <a:t>　今後も国民健康保険税の改定、徴収率の向上など受益者負担を適正化することで繰出金の抑制等を図っていく。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57</xdr:row>
      <xdr:rowOff>89444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70209"/>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56787</xdr:rowOff>
    </xdr:from>
    <xdr:to>
      <xdr:col>78</xdr:col>
      <xdr:colOff>69850</xdr:colOff>
      <xdr:row>57</xdr:row>
      <xdr:rowOff>89444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9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56787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90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50256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90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125021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92364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53176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85833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補助費等に係る経常収支比率が全国平均、類似団体平均を上回っているのは、主に病院事業会計への繰出金及び公立大学法人への運営費交付金があることが要因と考えられる。　また平成３０年度より、下水道事業会計が地方公営企業法の適用を受けたため、補助費が増加し経常収支比率が悪化している。</a:t>
          </a:r>
        </a:p>
        <a:p>
          <a:r>
            <a:rPr kumimoji="1" lang="ja-JP" altLang="en-US" sz="1100">
              <a:latin typeface="ＭＳ Ｐゴシック" panose="020B0600070205080204" pitchFamily="50" charset="-128"/>
              <a:ea typeface="ＭＳ Ｐゴシック" panose="020B0600070205080204" pitchFamily="50" charset="-128"/>
            </a:rPr>
            <a:t>　本市特有の要因である病院事業会計繰出金が約１０．２億円、公立大学法人運営費交付金が４．２億円であるため、これらを除けは適正な水準と考えられる。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100874</xdr:rowOff>
    </xdr:from>
    <xdr:to>
      <xdr:col>82</xdr:col>
      <xdr:colOff>107950</xdr:colOff>
      <xdr:row>40</xdr:row>
      <xdr:rowOff>123734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5974"/>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74749</xdr:rowOff>
    </xdr:from>
    <xdr:to>
      <xdr:col>78</xdr:col>
      <xdr:colOff>69850</xdr:colOff>
      <xdr:row>38</xdr:row>
      <xdr:rowOff>100874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89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74749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114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167822</xdr:rowOff>
    </xdr:from>
    <xdr:to>
      <xdr:col>69</xdr:col>
      <xdr:colOff>92075</xdr:colOff>
      <xdr:row>38</xdr:row>
      <xdr:rowOff>48623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114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72934</xdr:rowOff>
    </xdr:from>
    <xdr:to>
      <xdr:col>82</xdr:col>
      <xdr:colOff>158750</xdr:colOff>
      <xdr:row>41</xdr:row>
      <xdr:rowOff>3084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152961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83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23949</xdr:rowOff>
    </xdr:from>
    <xdr:to>
      <xdr:col>74</xdr:col>
      <xdr:colOff>31750</xdr:colOff>
      <xdr:row>38</xdr:row>
      <xdr:rowOff>125549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110326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169273</xdr:rowOff>
    </xdr:from>
    <xdr:to>
      <xdr:col>65</xdr:col>
      <xdr:colOff>53975</xdr:colOff>
      <xdr:row>38</xdr:row>
      <xdr:rowOff>99423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84200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公債費に係る経常収支比率は、過去からの起債抑制方針により、全国平均、類似団体平均と比較して良好な値である。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臨時財政対策債等の発行増に加え、新市庁舎整備や北陸新幹線整備、一般廃棄物最終処分場等の大規模プロジェクトに係る市債の発行により、悪化していくと見込まれるため、単独債及び借換債の発行抑制等による後年度公債費負担の軽減に努める。 </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93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67563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77</xdr:row>
      <xdr:rowOff>19558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前年度から０．７ポイント改善したものの、全国平均、県内平均を上回っている。 </a:t>
          </a:r>
        </a:p>
        <a:p>
          <a:r>
            <a:rPr kumimoji="1" lang="ja-JP" altLang="en-US" sz="1100">
              <a:latin typeface="ＭＳ Ｐゴシック" panose="020B0600070205080204" pitchFamily="50" charset="-128"/>
              <a:ea typeface="ＭＳ Ｐゴシック" panose="020B0600070205080204" pitchFamily="50" charset="-128"/>
            </a:rPr>
            <a:t>　改善した主な要因は、地方税の増収及び臨時財政対策債の発行可能額や普通交付税の増による経常一般財源等総額の増加であると考えられる。 </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503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32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675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6751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155708</xdr:rowOff>
    </xdr:from>
    <xdr:to>
      <xdr:col>29</xdr:col>
      <xdr:colOff>127000</xdr:colOff>
      <xdr:row>15</xdr:row>
      <xdr:rowOff>20796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3633"/>
          <a:ext cx="6477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20796</xdr:rowOff>
    </xdr:from>
    <xdr:to>
      <xdr:col>26</xdr:col>
      <xdr:colOff>50800</xdr:colOff>
      <xdr:row>15</xdr:row>
      <xdr:rowOff>72688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0171"/>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72688</xdr:rowOff>
    </xdr:from>
    <xdr:to>
      <xdr:col>22</xdr:col>
      <xdr:colOff>114300</xdr:colOff>
      <xdr:row>16</xdr:row>
      <xdr:rowOff>32988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2063"/>
          <a:ext cx="698500" cy="13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37065</xdr:rowOff>
    </xdr:from>
    <xdr:to>
      <xdr:col>18</xdr:col>
      <xdr:colOff>177800</xdr:colOff>
      <xdr:row>16</xdr:row>
      <xdr:rowOff>32988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56440"/>
          <a:ext cx="698500" cy="16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126211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104908</xdr:rowOff>
    </xdr:from>
    <xdr:to>
      <xdr:col>29</xdr:col>
      <xdr:colOff>177800</xdr:colOff>
      <xdr:row>15</xdr:row>
      <xdr:rowOff>35058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121435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141446</xdr:rowOff>
    </xdr:from>
    <xdr:to>
      <xdr:col>26</xdr:col>
      <xdr:colOff>101600</xdr:colOff>
      <xdr:row>15</xdr:row>
      <xdr:rowOff>71596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81773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21888</xdr:rowOff>
    </xdr:from>
    <xdr:to>
      <xdr:col>22</xdr:col>
      <xdr:colOff>165100</xdr:colOff>
      <xdr:row>15</xdr:row>
      <xdr:rowOff>123488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133665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153638</xdr:rowOff>
    </xdr:from>
    <xdr:to>
      <xdr:col>19</xdr:col>
      <xdr:colOff>38100</xdr:colOff>
      <xdr:row>16</xdr:row>
      <xdr:rowOff>83788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157715</xdr:rowOff>
    </xdr:from>
    <xdr:to>
      <xdr:col>15</xdr:col>
      <xdr:colOff>101600</xdr:colOff>
      <xdr:row>15</xdr:row>
      <xdr:rowOff>87865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98042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198650</xdr:rowOff>
    </xdr:from>
    <xdr:to>
      <xdr:col>29</xdr:col>
      <xdr:colOff>127000</xdr:colOff>
      <xdr:row>35</xdr:row>
      <xdr:rowOff>271214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09000"/>
          <a:ext cx="647700" cy="7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237348</xdr:rowOff>
    </xdr:from>
    <xdr:to>
      <xdr:col>26</xdr:col>
      <xdr:colOff>50800</xdr:colOff>
      <xdr:row>35</xdr:row>
      <xdr:rowOff>271214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7698"/>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197376</xdr:rowOff>
    </xdr:from>
    <xdr:to>
      <xdr:col>22</xdr:col>
      <xdr:colOff>114300</xdr:colOff>
      <xdr:row>35</xdr:row>
      <xdr:rowOff>237348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07726"/>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85623</xdr:rowOff>
    </xdr:from>
    <xdr:to>
      <xdr:col>18</xdr:col>
      <xdr:colOff>177800</xdr:colOff>
      <xdr:row>35</xdr:row>
      <xdr:rowOff>197376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95973"/>
          <a:ext cx="698500" cy="1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147359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147850</xdr:rowOff>
    </xdr:from>
    <xdr:to>
      <xdr:col>29</xdr:col>
      <xdr:colOff>177800</xdr:colOff>
      <xdr:row>35</xdr:row>
      <xdr:rowOff>249450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335827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220414</xdr:rowOff>
    </xdr:from>
    <xdr:to>
      <xdr:col>26</xdr:col>
      <xdr:colOff>101600</xdr:colOff>
      <xdr:row>35</xdr:row>
      <xdr:rowOff>322014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186548</xdr:rowOff>
    </xdr:from>
    <xdr:to>
      <xdr:col>22</xdr:col>
      <xdr:colOff>165100</xdr:colOff>
      <xdr:row>35</xdr:row>
      <xdr:rowOff>288148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298325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146576</xdr:rowOff>
    </xdr:from>
    <xdr:to>
      <xdr:col>19</xdr:col>
      <xdr:colOff>38100</xdr:colOff>
      <xdr:row>35</xdr:row>
      <xdr:rowOff>248176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258353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34823</xdr:rowOff>
    </xdr:from>
    <xdr:to>
      <xdr:col>15</xdr:col>
      <xdr:colOff>101600</xdr:colOff>
      <xdr:row>35</xdr:row>
      <xdr:rowOff>136423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146600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41707</xdr:rowOff>
    </xdr:from>
    <xdr:to>
      <xdr:col>24</xdr:col>
      <xdr:colOff>63500</xdr:colOff>
      <xdr:row>37</xdr:row>
      <xdr:rowOff>47955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5357"/>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41707</xdr:rowOff>
    </xdr:from>
    <xdr:to>
      <xdr:col>19</xdr:col>
      <xdr:colOff>177800</xdr:colOff>
      <xdr:row>37</xdr:row>
      <xdr:rowOff>61309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5357"/>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143510</xdr:rowOff>
    </xdr:from>
    <xdr:to>
      <xdr:col>15</xdr:col>
      <xdr:colOff>50800</xdr:colOff>
      <xdr:row>37</xdr:row>
      <xdr:rowOff>61309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15710"/>
          <a:ext cx="889000" cy="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136633</xdr:rowOff>
    </xdr:from>
    <xdr:to>
      <xdr:col>10</xdr:col>
      <xdr:colOff>114300</xdr:colOff>
      <xdr:row>36</xdr:row>
      <xdr:rowOff>143510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8833"/>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166412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168605</xdr:rowOff>
    </xdr:from>
    <xdr:to>
      <xdr:col>24</xdr:col>
      <xdr:colOff>114300</xdr:colOff>
      <xdr:row>37</xdr:row>
      <xdr:rowOff>98755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162357</xdr:rowOff>
    </xdr:from>
    <xdr:to>
      <xdr:col>20</xdr:col>
      <xdr:colOff>38100</xdr:colOff>
      <xdr:row>37</xdr:row>
      <xdr:rowOff>92507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109034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10509</xdr:rowOff>
    </xdr:from>
    <xdr:to>
      <xdr:col>15</xdr:col>
      <xdr:colOff>101600</xdr:colOff>
      <xdr:row>37</xdr:row>
      <xdr:rowOff>112109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92710</xdr:rowOff>
    </xdr:from>
    <xdr:to>
      <xdr:col>10</xdr:col>
      <xdr:colOff>165100</xdr:colOff>
      <xdr:row>37</xdr:row>
      <xdr:rowOff>22860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39387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85833</xdr:rowOff>
    </xdr:from>
    <xdr:to>
      <xdr:col>6</xdr:col>
      <xdr:colOff>38100</xdr:colOff>
      <xdr:row>37</xdr:row>
      <xdr:rowOff>15983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118120</xdr:rowOff>
    </xdr:from>
    <xdr:to>
      <xdr:col>24</xdr:col>
      <xdr:colOff>63500</xdr:colOff>
      <xdr:row>51</xdr:row>
      <xdr:rowOff>133962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62070"/>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133962</xdr:rowOff>
    </xdr:from>
    <xdr:to>
      <xdr:col>19</xdr:col>
      <xdr:colOff>177800</xdr:colOff>
      <xdr:row>52</xdr:row>
      <xdr:rowOff>63142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877912"/>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63142</xdr:rowOff>
    </xdr:from>
    <xdr:to>
      <xdr:col>15</xdr:col>
      <xdr:colOff>50800</xdr:colOff>
      <xdr:row>52</xdr:row>
      <xdr:rowOff>122327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78542"/>
          <a:ext cx="889000" cy="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122327</xdr:rowOff>
    </xdr:from>
    <xdr:to>
      <xdr:col>10</xdr:col>
      <xdr:colOff>114300</xdr:colOff>
      <xdr:row>52</xdr:row>
      <xdr:rowOff>166355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37727"/>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51736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67320</xdr:rowOff>
    </xdr:from>
    <xdr:to>
      <xdr:col>24</xdr:col>
      <xdr:colOff>114300</xdr:colOff>
      <xdr:row>51</xdr:row>
      <xdr:rowOff>168920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90197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83162</xdr:rowOff>
    </xdr:from>
    <xdr:to>
      <xdr:col>20</xdr:col>
      <xdr:colOff>38100</xdr:colOff>
      <xdr:row>52</xdr:row>
      <xdr:rowOff>13312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29839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12342</xdr:rowOff>
    </xdr:from>
    <xdr:to>
      <xdr:col>15</xdr:col>
      <xdr:colOff>101600</xdr:colOff>
      <xdr:row>52</xdr:row>
      <xdr:rowOff>113942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130469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71527</xdr:rowOff>
    </xdr:from>
    <xdr:to>
      <xdr:col>10</xdr:col>
      <xdr:colOff>165100</xdr:colOff>
      <xdr:row>53</xdr:row>
      <xdr:rowOff>1677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18204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115555</xdr:rowOff>
    </xdr:from>
    <xdr:to>
      <xdr:col>6</xdr:col>
      <xdr:colOff>38100</xdr:colOff>
      <xdr:row>53</xdr:row>
      <xdr:rowOff>45705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62232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8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20873</xdr:rowOff>
    </xdr:from>
    <xdr:to>
      <xdr:col>24</xdr:col>
      <xdr:colOff>63500</xdr:colOff>
      <xdr:row>77</xdr:row>
      <xdr:rowOff>46889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51073"/>
          <a:ext cx="838200" cy="1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20873</xdr:rowOff>
    </xdr:from>
    <xdr:to>
      <xdr:col>19</xdr:col>
      <xdr:colOff>177800</xdr:colOff>
      <xdr:row>76</xdr:row>
      <xdr:rowOff>78663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51073"/>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78663</xdr:rowOff>
    </xdr:from>
    <xdr:to>
      <xdr:col>15</xdr:col>
      <xdr:colOff>50800</xdr:colOff>
      <xdr:row>77</xdr:row>
      <xdr:rowOff>18771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08863"/>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117435</xdr:rowOff>
    </xdr:from>
    <xdr:to>
      <xdr:col>10</xdr:col>
      <xdr:colOff>114300</xdr:colOff>
      <xdr:row>77</xdr:row>
      <xdr:rowOff>18771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47635"/>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167539</xdr:rowOff>
    </xdr:from>
    <xdr:to>
      <xdr:col>24</xdr:col>
      <xdr:colOff>114300</xdr:colOff>
      <xdr:row>77</xdr:row>
      <xdr:rowOff>97689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18966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141524</xdr:rowOff>
    </xdr:from>
    <xdr:to>
      <xdr:col>20</xdr:col>
      <xdr:colOff>38100</xdr:colOff>
      <xdr:row>76</xdr:row>
      <xdr:rowOff>71673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00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88201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27863</xdr:rowOff>
    </xdr:from>
    <xdr:to>
      <xdr:col>15</xdr:col>
      <xdr:colOff>101600</xdr:colOff>
      <xdr:row>76</xdr:row>
      <xdr:rowOff>129463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145990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139421</xdr:rowOff>
    </xdr:from>
    <xdr:to>
      <xdr:col>10</xdr:col>
      <xdr:colOff>165100</xdr:colOff>
      <xdr:row>77</xdr:row>
      <xdr:rowOff>69571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86098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66635</xdr:rowOff>
    </xdr:from>
    <xdr:to>
      <xdr:col>6</xdr:col>
      <xdr:colOff>38100</xdr:colOff>
      <xdr:row>76</xdr:row>
      <xdr:rowOff>168235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13312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97820</xdr:rowOff>
    </xdr:from>
    <xdr:to>
      <xdr:col>24</xdr:col>
      <xdr:colOff>63500</xdr:colOff>
      <xdr:row>96</xdr:row>
      <xdr:rowOff>143174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57020"/>
          <a:ext cx="8382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143174</xdr:rowOff>
    </xdr:from>
    <xdr:to>
      <xdr:col>19</xdr:col>
      <xdr:colOff>177800</xdr:colOff>
      <xdr:row>96</xdr:row>
      <xdr:rowOff>156617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2374"/>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156617</xdr:rowOff>
    </xdr:from>
    <xdr:to>
      <xdr:col>15</xdr:col>
      <xdr:colOff>50800</xdr:colOff>
      <xdr:row>97</xdr:row>
      <xdr:rowOff>67935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15817"/>
          <a:ext cx="889000" cy="8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67935</xdr:rowOff>
    </xdr:from>
    <xdr:to>
      <xdr:col>10</xdr:col>
      <xdr:colOff>114300</xdr:colOff>
      <xdr:row>97</xdr:row>
      <xdr:rowOff>85705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98585"/>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47020</xdr:rowOff>
    </xdr:from>
    <xdr:to>
      <xdr:col>24</xdr:col>
      <xdr:colOff>114300</xdr:colOff>
      <xdr:row>96</xdr:row>
      <xdr:rowOff>148620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25447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92374</xdr:rowOff>
    </xdr:from>
    <xdr:to>
      <xdr:col>20</xdr:col>
      <xdr:colOff>38100</xdr:colOff>
      <xdr:row>97</xdr:row>
      <xdr:rowOff>22524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13651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105817</xdr:rowOff>
    </xdr:from>
    <xdr:to>
      <xdr:col>15</xdr:col>
      <xdr:colOff>101600</xdr:colOff>
      <xdr:row>97</xdr:row>
      <xdr:rowOff>35967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27094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17135</xdr:rowOff>
    </xdr:from>
    <xdr:to>
      <xdr:col>10</xdr:col>
      <xdr:colOff>165100</xdr:colOff>
      <xdr:row>97</xdr:row>
      <xdr:rowOff>118735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109862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34905</xdr:rowOff>
    </xdr:from>
    <xdr:to>
      <xdr:col>6</xdr:col>
      <xdr:colOff>38100</xdr:colOff>
      <xdr:row>97</xdr:row>
      <xdr:rowOff>136505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127632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26514</xdr:rowOff>
    </xdr:from>
    <xdr:to>
      <xdr:col>55</xdr:col>
      <xdr:colOff>0</xdr:colOff>
      <xdr:row>35</xdr:row>
      <xdr:rowOff>90508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84364"/>
          <a:ext cx="838200" cy="4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82021</xdr:rowOff>
    </xdr:from>
    <xdr:to>
      <xdr:col>50</xdr:col>
      <xdr:colOff>114300</xdr:colOff>
      <xdr:row>35</xdr:row>
      <xdr:rowOff>90508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082771"/>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82021</xdr:rowOff>
    </xdr:from>
    <xdr:to>
      <xdr:col>45</xdr:col>
      <xdr:colOff>177800</xdr:colOff>
      <xdr:row>35</xdr:row>
      <xdr:rowOff>134728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082771"/>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86679</xdr:rowOff>
    </xdr:from>
    <xdr:to>
      <xdr:col>41</xdr:col>
      <xdr:colOff>50800</xdr:colOff>
      <xdr:row>35</xdr:row>
      <xdr:rowOff>134728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87429"/>
          <a:ext cx="889000" cy="4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147164</xdr:rowOff>
    </xdr:from>
    <xdr:to>
      <xdr:col>55</xdr:col>
      <xdr:colOff>50800</xdr:colOff>
      <xdr:row>33</xdr:row>
      <xdr:rowOff>77314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170041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39708</xdr:rowOff>
    </xdr:from>
    <xdr:to>
      <xdr:col>50</xdr:col>
      <xdr:colOff>165100</xdr:colOff>
      <xdr:row>35</xdr:row>
      <xdr:rowOff>141308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157835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31221</xdr:rowOff>
    </xdr:from>
    <xdr:to>
      <xdr:col>46</xdr:col>
      <xdr:colOff>38100</xdr:colOff>
      <xdr:row>35</xdr:row>
      <xdr:rowOff>132821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149348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83928</xdr:rowOff>
    </xdr:from>
    <xdr:to>
      <xdr:col>41</xdr:col>
      <xdr:colOff>101600</xdr:colOff>
      <xdr:row>36</xdr:row>
      <xdr:rowOff>14078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30605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35879</xdr:rowOff>
    </xdr:from>
    <xdr:to>
      <xdr:col>36</xdr:col>
      <xdr:colOff>165100</xdr:colOff>
      <xdr:row>35</xdr:row>
      <xdr:rowOff>137479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154006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51991</xdr:rowOff>
    </xdr:from>
    <xdr:to>
      <xdr:col>55</xdr:col>
      <xdr:colOff>0</xdr:colOff>
      <xdr:row>57</xdr:row>
      <xdr:rowOff>133871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24641"/>
          <a:ext cx="838200" cy="8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121975</xdr:rowOff>
    </xdr:from>
    <xdr:to>
      <xdr:col>50</xdr:col>
      <xdr:colOff>114300</xdr:colOff>
      <xdr:row>57</xdr:row>
      <xdr:rowOff>133871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94625"/>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90794</xdr:rowOff>
    </xdr:from>
    <xdr:to>
      <xdr:col>45</xdr:col>
      <xdr:colOff>177800</xdr:colOff>
      <xdr:row>57</xdr:row>
      <xdr:rowOff>121975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63444"/>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5814</xdr:rowOff>
    </xdr:from>
    <xdr:to>
      <xdr:col>41</xdr:col>
      <xdr:colOff>50800</xdr:colOff>
      <xdr:row>57</xdr:row>
      <xdr:rowOff>90794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78464"/>
          <a:ext cx="889000" cy="8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1191</xdr:rowOff>
    </xdr:from>
    <xdr:to>
      <xdr:col>55</xdr:col>
      <xdr:colOff>50800</xdr:colOff>
      <xdr:row>57</xdr:row>
      <xdr:rowOff>102791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24068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83071</xdr:rowOff>
    </xdr:from>
    <xdr:to>
      <xdr:col>50</xdr:col>
      <xdr:colOff>165100</xdr:colOff>
      <xdr:row>58</xdr:row>
      <xdr:rowOff>13221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71175</xdr:rowOff>
    </xdr:from>
    <xdr:to>
      <xdr:col>46</xdr:col>
      <xdr:colOff>38100</xdr:colOff>
      <xdr:row>58</xdr:row>
      <xdr:rowOff>1325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163902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3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39994</xdr:rowOff>
    </xdr:from>
    <xdr:to>
      <xdr:col>41</xdr:col>
      <xdr:colOff>101600</xdr:colOff>
      <xdr:row>57</xdr:row>
      <xdr:rowOff>141594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158121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126464</xdr:rowOff>
    </xdr:from>
    <xdr:to>
      <xdr:col>36</xdr:col>
      <xdr:colOff>165100</xdr:colOff>
      <xdr:row>57</xdr:row>
      <xdr:rowOff>56614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73141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169582</xdr:rowOff>
    </xdr:from>
    <xdr:to>
      <xdr:col>55</xdr:col>
      <xdr:colOff>0</xdr:colOff>
      <xdr:row>79</xdr:row>
      <xdr:rowOff>77434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1232"/>
          <a:ext cx="838200" cy="2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75442</xdr:rowOff>
    </xdr:from>
    <xdr:to>
      <xdr:col>50</xdr:col>
      <xdr:colOff>114300</xdr:colOff>
      <xdr:row>79</xdr:row>
      <xdr:rowOff>77434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48542"/>
          <a:ext cx="889000" cy="17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121793</xdr:rowOff>
    </xdr:from>
    <xdr:to>
      <xdr:col>45</xdr:col>
      <xdr:colOff>177800</xdr:colOff>
      <xdr:row>78</xdr:row>
      <xdr:rowOff>75442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23443"/>
          <a:ext cx="889000" cy="1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121793</xdr:rowOff>
    </xdr:from>
    <xdr:to>
      <xdr:col>41</xdr:col>
      <xdr:colOff>50800</xdr:colOff>
      <xdr:row>77</xdr:row>
      <xdr:rowOff>166066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23443"/>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102880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118782</xdr:rowOff>
    </xdr:from>
    <xdr:to>
      <xdr:col>55</xdr:col>
      <xdr:colOff>50800</xdr:colOff>
      <xdr:row>78</xdr:row>
      <xdr:rowOff>48932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141659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26634</xdr:rowOff>
    </xdr:from>
    <xdr:to>
      <xdr:col>50</xdr:col>
      <xdr:colOff>165100</xdr:colOff>
      <xdr:row>79</xdr:row>
      <xdr:rowOff>128234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119361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24642</xdr:rowOff>
    </xdr:from>
    <xdr:to>
      <xdr:col>46</xdr:col>
      <xdr:colOff>38100</xdr:colOff>
      <xdr:row>78</xdr:row>
      <xdr:rowOff>126242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70993</xdr:rowOff>
    </xdr:from>
    <xdr:to>
      <xdr:col>41</xdr:col>
      <xdr:colOff>101600</xdr:colOff>
      <xdr:row>78</xdr:row>
      <xdr:rowOff>1143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17670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115266</xdr:rowOff>
    </xdr:from>
    <xdr:to>
      <xdr:col>36</xdr:col>
      <xdr:colOff>165100</xdr:colOff>
      <xdr:row>78</xdr:row>
      <xdr:rowOff>45416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61943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54840</xdr:rowOff>
    </xdr:from>
    <xdr:to>
      <xdr:col>55</xdr:col>
      <xdr:colOff>0</xdr:colOff>
      <xdr:row>97</xdr:row>
      <xdr:rowOff>62564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85490"/>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54840</xdr:rowOff>
    </xdr:from>
    <xdr:to>
      <xdr:col>50</xdr:col>
      <xdr:colOff>114300</xdr:colOff>
      <xdr:row>97</xdr:row>
      <xdr:rowOff>124220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85490"/>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124220</xdr:rowOff>
    </xdr:from>
    <xdr:to>
      <xdr:col>45</xdr:col>
      <xdr:colOff>177800</xdr:colOff>
      <xdr:row>98</xdr:row>
      <xdr:rowOff>70532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54870"/>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71594</xdr:rowOff>
    </xdr:from>
    <xdr:to>
      <xdr:col>41</xdr:col>
      <xdr:colOff>50800</xdr:colOff>
      <xdr:row>98</xdr:row>
      <xdr:rowOff>70532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30794"/>
          <a:ext cx="889000" cy="3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93927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11764</xdr:rowOff>
    </xdr:from>
    <xdr:to>
      <xdr:col>55</xdr:col>
      <xdr:colOff>50800</xdr:colOff>
      <xdr:row>97</xdr:row>
      <xdr:rowOff>113364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34641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4040</xdr:rowOff>
    </xdr:from>
    <xdr:to>
      <xdr:col>50</xdr:col>
      <xdr:colOff>165100</xdr:colOff>
      <xdr:row>97</xdr:row>
      <xdr:rowOff>105640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73420</xdr:rowOff>
    </xdr:from>
    <xdr:to>
      <xdr:col>46</xdr:col>
      <xdr:colOff>38100</xdr:colOff>
      <xdr:row>98</xdr:row>
      <xdr:rowOff>3570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166147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19732</xdr:rowOff>
    </xdr:from>
    <xdr:to>
      <xdr:col>41</xdr:col>
      <xdr:colOff>101600</xdr:colOff>
      <xdr:row>98</xdr:row>
      <xdr:rowOff>121332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20794</xdr:rowOff>
    </xdr:from>
    <xdr:to>
      <xdr:col>36</xdr:col>
      <xdr:colOff>165100</xdr:colOff>
      <xdr:row>96</xdr:row>
      <xdr:rowOff>122394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138921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8103</xdr:rowOff>
    </xdr:from>
    <xdr:to>
      <xdr:col>85</xdr:col>
      <xdr:colOff>127000</xdr:colOff>
      <xdr:row>39</xdr:row>
      <xdr:rowOff>28067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94653"/>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8103</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465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10999</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97549"/>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147930</xdr:rowOff>
    </xdr:from>
    <xdr:to>
      <xdr:col>71</xdr:col>
      <xdr:colOff>177800</xdr:colOff>
      <xdr:row>39</xdr:row>
      <xdr:rowOff>10999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303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47515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148717</xdr:rowOff>
    </xdr:from>
    <xdr:to>
      <xdr:col>85</xdr:col>
      <xdr:colOff>177800</xdr:colOff>
      <xdr:row>39</xdr:row>
      <xdr:rowOff>78867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128753</xdr:rowOff>
    </xdr:from>
    <xdr:to>
      <xdr:col>81</xdr:col>
      <xdr:colOff>101600</xdr:colOff>
      <xdr:row>39</xdr:row>
      <xdr:rowOff>58903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75430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131649</xdr:rowOff>
    </xdr:from>
    <xdr:to>
      <xdr:col>72</xdr:col>
      <xdr:colOff>38100</xdr:colOff>
      <xdr:row>39</xdr:row>
      <xdr:rowOff>61799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78325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42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97130</xdr:rowOff>
    </xdr:from>
    <xdr:to>
      <xdr:col>67</xdr:col>
      <xdr:colOff>101600</xdr:colOff>
      <xdr:row>39</xdr:row>
      <xdr:rowOff>27280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43807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53346</xdr:rowOff>
    </xdr:from>
    <xdr:to>
      <xdr:col>85</xdr:col>
      <xdr:colOff>127000</xdr:colOff>
      <xdr:row>77</xdr:row>
      <xdr:rowOff>72763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54996"/>
          <a:ext cx="8382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69892</xdr:rowOff>
    </xdr:from>
    <xdr:to>
      <xdr:col>81</xdr:col>
      <xdr:colOff>50800</xdr:colOff>
      <xdr:row>77</xdr:row>
      <xdr:rowOff>72763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7154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69892</xdr:rowOff>
    </xdr:from>
    <xdr:to>
      <xdr:col>76</xdr:col>
      <xdr:colOff>114300</xdr:colOff>
      <xdr:row>77</xdr:row>
      <xdr:rowOff>72706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71542"/>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165147</xdr:rowOff>
    </xdr:from>
    <xdr:to>
      <xdr:col>71</xdr:col>
      <xdr:colOff>177800</xdr:colOff>
      <xdr:row>77</xdr:row>
      <xdr:rowOff>72706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95347"/>
          <a:ext cx="889000" cy="7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122159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2546</xdr:rowOff>
    </xdr:from>
    <xdr:to>
      <xdr:col>85</xdr:col>
      <xdr:colOff>177800</xdr:colOff>
      <xdr:row>77</xdr:row>
      <xdr:rowOff>104146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152423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21963</xdr:rowOff>
    </xdr:from>
    <xdr:to>
      <xdr:col>81</xdr:col>
      <xdr:colOff>101600</xdr:colOff>
      <xdr:row>77</xdr:row>
      <xdr:rowOff>123563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19092</xdr:rowOff>
    </xdr:from>
    <xdr:to>
      <xdr:col>76</xdr:col>
      <xdr:colOff>165100</xdr:colOff>
      <xdr:row>77</xdr:row>
      <xdr:rowOff>120692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111819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21906</xdr:rowOff>
    </xdr:from>
    <xdr:to>
      <xdr:col>72</xdr:col>
      <xdr:colOff>38100</xdr:colOff>
      <xdr:row>77</xdr:row>
      <xdr:rowOff>123506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114633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114347</xdr:rowOff>
    </xdr:from>
    <xdr:to>
      <xdr:col>67</xdr:col>
      <xdr:colOff>101600</xdr:colOff>
      <xdr:row>77</xdr:row>
      <xdr:rowOff>44497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35624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85827</xdr:rowOff>
    </xdr:from>
    <xdr:to>
      <xdr:col>85</xdr:col>
      <xdr:colOff>127000</xdr:colOff>
      <xdr:row>98</xdr:row>
      <xdr:rowOff>7113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16477"/>
          <a:ext cx="8382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127660</xdr:rowOff>
    </xdr:from>
    <xdr:to>
      <xdr:col>81</xdr:col>
      <xdr:colOff>50800</xdr:colOff>
      <xdr:row>98</xdr:row>
      <xdr:rowOff>7113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58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71901</xdr:rowOff>
    </xdr:from>
    <xdr:to>
      <xdr:col>76</xdr:col>
      <xdr:colOff>114300</xdr:colOff>
      <xdr:row>97</xdr:row>
      <xdr:rowOff>127660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02551"/>
          <a:ext cx="8890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71901</xdr:rowOff>
    </xdr:from>
    <xdr:to>
      <xdr:col>71</xdr:col>
      <xdr:colOff>177800</xdr:colOff>
      <xdr:row>98</xdr:row>
      <xdr:rowOff>79045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02551"/>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35027</xdr:rowOff>
    </xdr:from>
    <xdr:to>
      <xdr:col>85</xdr:col>
      <xdr:colOff>177800</xdr:colOff>
      <xdr:row>97</xdr:row>
      <xdr:rowOff>136627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57904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127763</xdr:rowOff>
    </xdr:from>
    <xdr:to>
      <xdr:col>81</xdr:col>
      <xdr:colOff>101600</xdr:colOff>
      <xdr:row>98</xdr:row>
      <xdr:rowOff>57913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74440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76860</xdr:rowOff>
    </xdr:from>
    <xdr:to>
      <xdr:col>76</xdr:col>
      <xdr:colOff>165100</xdr:colOff>
      <xdr:row>98</xdr:row>
      <xdr:rowOff>7010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23537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21101</xdr:rowOff>
    </xdr:from>
    <xdr:to>
      <xdr:col>72</xdr:col>
      <xdr:colOff>38100</xdr:colOff>
      <xdr:row>97</xdr:row>
      <xdr:rowOff>122701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139228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28245</xdr:rowOff>
    </xdr:from>
    <xdr:to>
      <xdr:col>67</xdr:col>
      <xdr:colOff>101600</xdr:colOff>
      <xdr:row>98</xdr:row>
      <xdr:rowOff>129845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120972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102035</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274235"/>
          <a:ext cx="838200" cy="5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51235</xdr:rowOff>
    </xdr:from>
    <xdr:to>
      <xdr:col>116</xdr:col>
      <xdr:colOff>114300</xdr:colOff>
      <xdr:row>36</xdr:row>
      <xdr:rowOff>152835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74112</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0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143625</xdr:rowOff>
    </xdr:from>
    <xdr:to>
      <xdr:col>116</xdr:col>
      <xdr:colOff>63500</xdr:colOff>
      <xdr:row>57</xdr:row>
      <xdr:rowOff>145606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91627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145606</xdr:rowOff>
    </xdr:from>
    <xdr:to>
      <xdr:col>111</xdr:col>
      <xdr:colOff>177800</xdr:colOff>
      <xdr:row>57</xdr:row>
      <xdr:rowOff>146672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1825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121450</xdr:rowOff>
    </xdr:from>
    <xdr:to>
      <xdr:col>107</xdr:col>
      <xdr:colOff>50800</xdr:colOff>
      <xdr:row>57</xdr:row>
      <xdr:rowOff>146672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89410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120688</xdr:rowOff>
    </xdr:from>
    <xdr:to>
      <xdr:col>102</xdr:col>
      <xdr:colOff>114300</xdr:colOff>
      <xdr:row>57</xdr:row>
      <xdr:rowOff>121450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8933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94111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92825</xdr:rowOff>
    </xdr:from>
    <xdr:to>
      <xdr:col>116</xdr:col>
      <xdr:colOff>114300</xdr:colOff>
      <xdr:row>58</xdr:row>
      <xdr:rowOff>22975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115702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1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94806</xdr:rowOff>
    </xdr:from>
    <xdr:to>
      <xdr:col>112</xdr:col>
      <xdr:colOff>38100</xdr:colOff>
      <xdr:row>58</xdr:row>
      <xdr:rowOff>24956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41483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95872</xdr:rowOff>
    </xdr:from>
    <xdr:to>
      <xdr:col>107</xdr:col>
      <xdr:colOff>101600</xdr:colOff>
      <xdr:row>58</xdr:row>
      <xdr:rowOff>26022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42549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70650</xdr:rowOff>
    </xdr:from>
    <xdr:to>
      <xdr:col>102</xdr:col>
      <xdr:colOff>165100</xdr:colOff>
      <xdr:row>58</xdr:row>
      <xdr:rowOff>800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17327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61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69888</xdr:rowOff>
    </xdr:from>
    <xdr:to>
      <xdr:col>98</xdr:col>
      <xdr:colOff>38100</xdr:colOff>
      <xdr:row>58</xdr:row>
      <xdr:rowOff>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1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31092</xdr:rowOff>
    </xdr:from>
    <xdr:to>
      <xdr:col>116</xdr:col>
      <xdr:colOff>63500</xdr:colOff>
      <xdr:row>77</xdr:row>
      <xdr:rowOff>41356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89842"/>
          <a:ext cx="838200" cy="3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31092</xdr:rowOff>
    </xdr:from>
    <xdr:to>
      <xdr:col>111</xdr:col>
      <xdr:colOff>177800</xdr:colOff>
      <xdr:row>75</xdr:row>
      <xdr:rowOff>47003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8984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94643</xdr:rowOff>
    </xdr:from>
    <xdr:to>
      <xdr:col>107</xdr:col>
      <xdr:colOff>50800</xdr:colOff>
      <xdr:row>75</xdr:row>
      <xdr:rowOff>47003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81943"/>
          <a:ext cx="8890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94643</xdr:rowOff>
    </xdr:from>
    <xdr:to>
      <xdr:col>102</xdr:col>
      <xdr:colOff>114300</xdr:colOff>
      <xdr:row>75</xdr:row>
      <xdr:rowOff>20302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81943"/>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162006</xdr:rowOff>
    </xdr:from>
    <xdr:to>
      <xdr:col>116</xdr:col>
      <xdr:colOff>114300</xdr:colOff>
      <xdr:row>77</xdr:row>
      <xdr:rowOff>92156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140433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151742</xdr:rowOff>
    </xdr:from>
    <xdr:to>
      <xdr:col>112</xdr:col>
      <xdr:colOff>38100</xdr:colOff>
      <xdr:row>75</xdr:row>
      <xdr:rowOff>81892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3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98419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167653</xdr:rowOff>
    </xdr:from>
    <xdr:to>
      <xdr:col>107</xdr:col>
      <xdr:colOff>101600</xdr:colOff>
      <xdr:row>75</xdr:row>
      <xdr:rowOff>97803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114330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43843</xdr:rowOff>
    </xdr:from>
    <xdr:to>
      <xdr:col>102</xdr:col>
      <xdr:colOff>165100</xdr:colOff>
      <xdr:row>74</xdr:row>
      <xdr:rowOff>145443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161970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140952</xdr:rowOff>
    </xdr:from>
    <xdr:to>
      <xdr:col>98</xdr:col>
      <xdr:colOff>38100</xdr:colOff>
      <xdr:row>75</xdr:row>
      <xdr:rowOff>71102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87629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448,090</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日本大震災以降、長期的な見通しが立てづらくなったことから、他市と比較して突出した行政サービスは廃止・縮減等を進めてきたため、平均的な数値となっている経費が多いものの、物件費、補助費等、投資及び出資金は、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従来から類似団体や全国平均と比較して高い数値にあるものがさらに増加傾向にあり、主な要因として業務の効率化のための外部委託経費の増及び賃金が多いことが挙げられるため、今後の圧縮に努める。補助費等について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従来から市立病院への繰出金及び市立看護大学への運営費交付金等により、類似団体や全国平均と比較して高い数値にある。平成３０年度より下水道事業会計が地方公営企業法の適用を受けたため、数値がさらに増加しているが、補助費等が増加した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繰出金が減少している。投資及び出資金については、地方公営企業法の適用に伴う下水道事業会計への出資金により、数値が増加（皆増）している。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経費の増減要因としては、維持補修費について、降雪量の減により道路除雪経費が減少したこと等により、従来に比べて数値が減少している。また普通建設事業費については、新市庁舎整備や北陸新幹線整備等の大規模プロジェクト等に伴い数値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164389</xdr:rowOff>
    </xdr:from>
    <xdr:to>
      <xdr:col>24</xdr:col>
      <xdr:colOff>63500</xdr:colOff>
      <xdr:row>32</xdr:row>
      <xdr:rowOff>164389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5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130556</xdr:rowOff>
    </xdr:from>
    <xdr:to>
      <xdr:col>19</xdr:col>
      <xdr:colOff>177800</xdr:colOff>
      <xdr:row>32</xdr:row>
      <xdr:rowOff>164389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1695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136499</xdr:rowOff>
    </xdr:from>
    <xdr:to>
      <xdr:col>15</xdr:col>
      <xdr:colOff>50800</xdr:colOff>
      <xdr:row>32</xdr:row>
      <xdr:rowOff>130556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51449"/>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136499</xdr:rowOff>
    </xdr:from>
    <xdr:to>
      <xdr:col>10</xdr:col>
      <xdr:colOff>114300</xdr:colOff>
      <xdr:row>31</xdr:row>
      <xdr:rowOff>148387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5144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113589</xdr:rowOff>
    </xdr:from>
    <xdr:to>
      <xdr:col>24</xdr:col>
      <xdr:colOff>114300</xdr:colOff>
      <xdr:row>33</xdr:row>
      <xdr:rowOff>43739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136466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113589</xdr:rowOff>
    </xdr:from>
    <xdr:to>
      <xdr:col>20</xdr:col>
      <xdr:colOff>38100</xdr:colOff>
      <xdr:row>33</xdr:row>
      <xdr:rowOff>43739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60266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79756</xdr:rowOff>
    </xdr:from>
    <xdr:to>
      <xdr:col>15</xdr:col>
      <xdr:colOff>101600</xdr:colOff>
      <xdr:row>33</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85699</xdr:rowOff>
    </xdr:from>
    <xdr:to>
      <xdr:col>10</xdr:col>
      <xdr:colOff>165100</xdr:colOff>
      <xdr:row>32</xdr:row>
      <xdr:rowOff>15849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32376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97587</xdr:rowOff>
    </xdr:from>
    <xdr:to>
      <xdr:col>6</xdr:col>
      <xdr:colOff>38100</xdr:colOff>
      <xdr:row>32</xdr:row>
      <xdr:rowOff>27737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44264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90698</xdr:rowOff>
    </xdr:from>
    <xdr:to>
      <xdr:col>24</xdr:col>
      <xdr:colOff>63500</xdr:colOff>
      <xdr:row>56</xdr:row>
      <xdr:rowOff>122555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20448"/>
          <a:ext cx="838200" cy="20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60523</xdr:rowOff>
    </xdr:from>
    <xdr:to>
      <xdr:col>19</xdr:col>
      <xdr:colOff>177800</xdr:colOff>
      <xdr:row>56</xdr:row>
      <xdr:rowOff>122555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61723"/>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158037</xdr:rowOff>
    </xdr:from>
    <xdr:to>
      <xdr:col>15</xdr:col>
      <xdr:colOff>50800</xdr:colOff>
      <xdr:row>56</xdr:row>
      <xdr:rowOff>60523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87787"/>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158037</xdr:rowOff>
    </xdr:from>
    <xdr:to>
      <xdr:col>10</xdr:col>
      <xdr:colOff>114300</xdr:colOff>
      <xdr:row>56</xdr:row>
      <xdr:rowOff>145284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87787"/>
          <a:ext cx="889000" cy="15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39898</xdr:rowOff>
    </xdr:from>
    <xdr:to>
      <xdr:col>24</xdr:col>
      <xdr:colOff>114300</xdr:colOff>
      <xdr:row>55</xdr:row>
      <xdr:rowOff>141498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62775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71755</xdr:rowOff>
    </xdr:from>
    <xdr:to>
      <xdr:col>20</xdr:col>
      <xdr:colOff>38100</xdr:colOff>
      <xdr:row>57</xdr:row>
      <xdr:rowOff>1905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18432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9723</xdr:rowOff>
    </xdr:from>
    <xdr:to>
      <xdr:col>15</xdr:col>
      <xdr:colOff>101600</xdr:colOff>
      <xdr:row>56</xdr:row>
      <xdr:rowOff>111323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127850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3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107237</xdr:rowOff>
    </xdr:from>
    <xdr:to>
      <xdr:col>10</xdr:col>
      <xdr:colOff>165100</xdr:colOff>
      <xdr:row>56</xdr:row>
      <xdr:rowOff>37387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53914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94484</xdr:rowOff>
    </xdr:from>
    <xdr:to>
      <xdr:col>6</xdr:col>
      <xdr:colOff>38100</xdr:colOff>
      <xdr:row>57</xdr:row>
      <xdr:rowOff>24634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158685</xdr:rowOff>
    </xdr:from>
    <xdr:to>
      <xdr:col>24</xdr:col>
      <xdr:colOff>63500</xdr:colOff>
      <xdr:row>76</xdr:row>
      <xdr:rowOff>51079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17435"/>
          <a:ext cx="8382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51079</xdr:rowOff>
    </xdr:from>
    <xdr:to>
      <xdr:col>19</xdr:col>
      <xdr:colOff>177800</xdr:colOff>
      <xdr:row>76</xdr:row>
      <xdr:rowOff>63043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8127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63043</xdr:rowOff>
    </xdr:from>
    <xdr:to>
      <xdr:col>15</xdr:col>
      <xdr:colOff>50800</xdr:colOff>
      <xdr:row>76</xdr:row>
      <xdr:rowOff>67343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93243"/>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67343</xdr:rowOff>
    </xdr:from>
    <xdr:to>
      <xdr:col>10</xdr:col>
      <xdr:colOff>114300</xdr:colOff>
      <xdr:row>76</xdr:row>
      <xdr:rowOff>91312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97543"/>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107885</xdr:rowOff>
    </xdr:from>
    <xdr:to>
      <xdr:col>24</xdr:col>
      <xdr:colOff>114300</xdr:colOff>
      <xdr:row>76</xdr:row>
      <xdr:rowOff>38035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130762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xdr:rowOff>
    </xdr:from>
    <xdr:to>
      <xdr:col>20</xdr:col>
      <xdr:colOff>38100</xdr:colOff>
      <xdr:row>76</xdr:row>
      <xdr:rowOff>101879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93006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12243</xdr:rowOff>
    </xdr:from>
    <xdr:to>
      <xdr:col>15</xdr:col>
      <xdr:colOff>101600</xdr:colOff>
      <xdr:row>76</xdr:row>
      <xdr:rowOff>113843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104970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16543</xdr:rowOff>
    </xdr:from>
    <xdr:to>
      <xdr:col>10</xdr:col>
      <xdr:colOff>165100</xdr:colOff>
      <xdr:row>76</xdr:row>
      <xdr:rowOff>118143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109270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40512</xdr:rowOff>
    </xdr:from>
    <xdr:to>
      <xdr:col>6</xdr:col>
      <xdr:colOff>38100</xdr:colOff>
      <xdr:row>76</xdr:row>
      <xdr:rowOff>142112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133239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6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127209</xdr:rowOff>
    </xdr:from>
    <xdr:to>
      <xdr:col>24</xdr:col>
      <xdr:colOff>63500</xdr:colOff>
      <xdr:row>97</xdr:row>
      <xdr:rowOff>127780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785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127780</xdr:rowOff>
    </xdr:from>
    <xdr:to>
      <xdr:col>19</xdr:col>
      <xdr:colOff>177800</xdr:colOff>
      <xdr:row>97</xdr:row>
      <xdr:rowOff>137185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5843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132238</xdr:rowOff>
    </xdr:from>
    <xdr:to>
      <xdr:col>15</xdr:col>
      <xdr:colOff>50800</xdr:colOff>
      <xdr:row>97</xdr:row>
      <xdr:rowOff>137185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6288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85702</xdr:rowOff>
    </xdr:from>
    <xdr:to>
      <xdr:col>10</xdr:col>
      <xdr:colOff>114300</xdr:colOff>
      <xdr:row>97</xdr:row>
      <xdr:rowOff>132238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16352"/>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52419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76409</xdr:rowOff>
    </xdr:from>
    <xdr:to>
      <xdr:col>24</xdr:col>
      <xdr:colOff>114300</xdr:colOff>
      <xdr:row>98</xdr:row>
      <xdr:rowOff>6559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99286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76980</xdr:rowOff>
    </xdr:from>
    <xdr:to>
      <xdr:col>20</xdr:col>
      <xdr:colOff>38100</xdr:colOff>
      <xdr:row>98</xdr:row>
      <xdr:rowOff>7130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23657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86385</xdr:rowOff>
    </xdr:from>
    <xdr:to>
      <xdr:col>15</xdr:col>
      <xdr:colOff>101600</xdr:colOff>
      <xdr:row>98</xdr:row>
      <xdr:rowOff>16535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33062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81438</xdr:rowOff>
    </xdr:from>
    <xdr:to>
      <xdr:col>10</xdr:col>
      <xdr:colOff>165100</xdr:colOff>
      <xdr:row>98</xdr:row>
      <xdr:rowOff>11588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28115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8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34902</xdr:rowOff>
    </xdr:from>
    <xdr:to>
      <xdr:col>6</xdr:col>
      <xdr:colOff>38100</xdr:colOff>
      <xdr:row>97</xdr:row>
      <xdr:rowOff>136502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153029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103886</xdr:rowOff>
    </xdr:from>
    <xdr:to>
      <xdr:col>55</xdr:col>
      <xdr:colOff>0</xdr:colOff>
      <xdr:row>34</xdr:row>
      <xdr:rowOff>114173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93318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114173</xdr:rowOff>
    </xdr:from>
    <xdr:to>
      <xdr:col>50</xdr:col>
      <xdr:colOff>114300</xdr:colOff>
      <xdr:row>34</xdr:row>
      <xdr:rowOff>127508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94347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112649</xdr:rowOff>
    </xdr:from>
    <xdr:to>
      <xdr:col>45</xdr:col>
      <xdr:colOff>177800</xdr:colOff>
      <xdr:row>34</xdr:row>
      <xdr:rowOff>127508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94194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112649</xdr:rowOff>
    </xdr:from>
    <xdr:to>
      <xdr:col>41</xdr:col>
      <xdr:colOff>50800</xdr:colOff>
      <xdr:row>34</xdr:row>
      <xdr:rowOff>135890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94194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147718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53086</xdr:rowOff>
    </xdr:from>
    <xdr:to>
      <xdr:col>55</xdr:col>
      <xdr:colOff>50800</xdr:colOff>
      <xdr:row>34</xdr:row>
      <xdr:rowOff>154686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75963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63373</xdr:rowOff>
    </xdr:from>
    <xdr:to>
      <xdr:col>50</xdr:col>
      <xdr:colOff>165100</xdr:colOff>
      <xdr:row>34</xdr:row>
      <xdr:rowOff>164973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10050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76708</xdr:rowOff>
    </xdr:from>
    <xdr:to>
      <xdr:col>46</xdr:col>
      <xdr:colOff>38100</xdr:colOff>
      <xdr:row>35</xdr:row>
      <xdr:rowOff>6858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23385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61849</xdr:rowOff>
    </xdr:from>
    <xdr:to>
      <xdr:col>41</xdr:col>
      <xdr:colOff>101600</xdr:colOff>
      <xdr:row>34</xdr:row>
      <xdr:rowOff>163449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8526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6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85090</xdr:rowOff>
    </xdr:from>
    <xdr:to>
      <xdr:col>36</xdr:col>
      <xdr:colOff>165100</xdr:colOff>
      <xdr:row>35</xdr:row>
      <xdr:rowOff>15240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31767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55670</xdr:rowOff>
    </xdr:from>
    <xdr:to>
      <xdr:col>55</xdr:col>
      <xdr:colOff>0</xdr:colOff>
      <xdr:row>58</xdr:row>
      <xdr:rowOff>100419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99770"/>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30067</xdr:rowOff>
    </xdr:from>
    <xdr:to>
      <xdr:col>50</xdr:col>
      <xdr:colOff>114300</xdr:colOff>
      <xdr:row>58</xdr:row>
      <xdr:rowOff>55670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7416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30067</xdr:rowOff>
    </xdr:from>
    <xdr:to>
      <xdr:col>45</xdr:col>
      <xdr:colOff>177800</xdr:colOff>
      <xdr:row>58</xdr:row>
      <xdr:rowOff>69539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74167"/>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42831</xdr:rowOff>
    </xdr:from>
    <xdr:to>
      <xdr:col>41</xdr:col>
      <xdr:colOff>50800</xdr:colOff>
      <xdr:row>58</xdr:row>
      <xdr:rowOff>69539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693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90225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3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49619</xdr:rowOff>
    </xdr:from>
    <xdr:to>
      <xdr:col>55</xdr:col>
      <xdr:colOff>50800</xdr:colOff>
      <xdr:row>58</xdr:row>
      <xdr:rowOff>151219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8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4870</xdr:rowOff>
    </xdr:from>
    <xdr:to>
      <xdr:col>50</xdr:col>
      <xdr:colOff>165100</xdr:colOff>
      <xdr:row>58</xdr:row>
      <xdr:rowOff>106470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122997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7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150717</xdr:rowOff>
    </xdr:from>
    <xdr:to>
      <xdr:col>46</xdr:col>
      <xdr:colOff>38100</xdr:colOff>
      <xdr:row>58</xdr:row>
      <xdr:rowOff>80867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97394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6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18739</xdr:rowOff>
    </xdr:from>
    <xdr:to>
      <xdr:col>41</xdr:col>
      <xdr:colOff>101600</xdr:colOff>
      <xdr:row>58</xdr:row>
      <xdr:rowOff>120339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136866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73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163481</xdr:rowOff>
    </xdr:from>
    <xdr:to>
      <xdr:col>36</xdr:col>
      <xdr:colOff>165100</xdr:colOff>
      <xdr:row>58</xdr:row>
      <xdr:rowOff>93631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110158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7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53746</xdr:rowOff>
    </xdr:from>
    <xdr:to>
      <xdr:col>55</xdr:col>
      <xdr:colOff>0</xdr:colOff>
      <xdr:row>73</xdr:row>
      <xdr:rowOff>136454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398146"/>
          <a:ext cx="838200" cy="2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46843</xdr:rowOff>
    </xdr:from>
    <xdr:to>
      <xdr:col>50</xdr:col>
      <xdr:colOff>114300</xdr:colOff>
      <xdr:row>73</xdr:row>
      <xdr:rowOff>136454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562693"/>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118669</xdr:rowOff>
    </xdr:from>
    <xdr:to>
      <xdr:col>45</xdr:col>
      <xdr:colOff>177800</xdr:colOff>
      <xdr:row>73</xdr:row>
      <xdr:rowOff>46843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291619"/>
          <a:ext cx="889000" cy="27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20279</xdr:rowOff>
    </xdr:from>
    <xdr:to>
      <xdr:col>41</xdr:col>
      <xdr:colOff>50800</xdr:colOff>
      <xdr:row>71</xdr:row>
      <xdr:rowOff>118669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193229"/>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100795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2946</xdr:rowOff>
    </xdr:from>
    <xdr:to>
      <xdr:col>55</xdr:col>
      <xdr:colOff>50800</xdr:colOff>
      <xdr:row>72</xdr:row>
      <xdr:rowOff>104546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25823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1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85654</xdr:rowOff>
    </xdr:from>
    <xdr:to>
      <xdr:col>50</xdr:col>
      <xdr:colOff>165100</xdr:colOff>
      <xdr:row>74</xdr:row>
      <xdr:rowOff>15804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32331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3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167493</xdr:rowOff>
    </xdr:from>
    <xdr:to>
      <xdr:col>46</xdr:col>
      <xdr:colOff>38100</xdr:colOff>
      <xdr:row>73</xdr:row>
      <xdr:rowOff>97643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5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67869</xdr:rowOff>
    </xdr:from>
    <xdr:to>
      <xdr:col>41</xdr:col>
      <xdr:colOff>101600</xdr:colOff>
      <xdr:row>71</xdr:row>
      <xdr:rowOff>169469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2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14546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0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140929</xdr:rowOff>
    </xdr:from>
    <xdr:to>
      <xdr:col>36</xdr:col>
      <xdr:colOff>165100</xdr:colOff>
      <xdr:row>71</xdr:row>
      <xdr:rowOff>71079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1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87606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19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53747</xdr:rowOff>
    </xdr:from>
    <xdr:to>
      <xdr:col>55</xdr:col>
      <xdr:colOff>0</xdr:colOff>
      <xdr:row>97</xdr:row>
      <xdr:rowOff>104006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4397"/>
          <a:ext cx="8382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104006</xdr:rowOff>
    </xdr:from>
    <xdr:to>
      <xdr:col>50</xdr:col>
      <xdr:colOff>114300</xdr:colOff>
      <xdr:row>97</xdr:row>
      <xdr:rowOff>143463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4656"/>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100656</xdr:rowOff>
    </xdr:from>
    <xdr:to>
      <xdr:col>45</xdr:col>
      <xdr:colOff>177800</xdr:colOff>
      <xdr:row>97</xdr:row>
      <xdr:rowOff>143463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1306"/>
          <a:ext cx="8890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75633</xdr:rowOff>
    </xdr:from>
    <xdr:to>
      <xdr:col>41</xdr:col>
      <xdr:colOff>50800</xdr:colOff>
      <xdr:row>97</xdr:row>
      <xdr:rowOff>100656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06283"/>
          <a:ext cx="8890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137010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2947</xdr:rowOff>
    </xdr:from>
    <xdr:to>
      <xdr:col>55</xdr:col>
      <xdr:colOff>50800</xdr:colOff>
      <xdr:row>97</xdr:row>
      <xdr:rowOff>104547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25824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53206</xdr:rowOff>
    </xdr:from>
    <xdr:to>
      <xdr:col>50</xdr:col>
      <xdr:colOff>165100</xdr:colOff>
      <xdr:row>97</xdr:row>
      <xdr:rowOff>154806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171333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92663</xdr:rowOff>
    </xdr:from>
    <xdr:to>
      <xdr:col>46</xdr:col>
      <xdr:colOff>38100</xdr:colOff>
      <xdr:row>98</xdr:row>
      <xdr:rowOff>22813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49856</xdr:rowOff>
    </xdr:from>
    <xdr:to>
      <xdr:col>41</xdr:col>
      <xdr:colOff>101600</xdr:colOff>
      <xdr:row>97</xdr:row>
      <xdr:rowOff>151456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167983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24833</xdr:rowOff>
    </xdr:from>
    <xdr:to>
      <xdr:col>36</xdr:col>
      <xdr:colOff>165100</xdr:colOff>
      <xdr:row>97</xdr:row>
      <xdr:rowOff>126433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142960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57587</xdr:rowOff>
    </xdr:from>
    <xdr:to>
      <xdr:col>85</xdr:col>
      <xdr:colOff>127000</xdr:colOff>
      <xdr:row>37</xdr:row>
      <xdr:rowOff>136180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01237"/>
          <a:ext cx="8382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54661</xdr:rowOff>
    </xdr:from>
    <xdr:to>
      <xdr:col>81</xdr:col>
      <xdr:colOff>50800</xdr:colOff>
      <xdr:row>37</xdr:row>
      <xdr:rowOff>136180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98311"/>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54661</xdr:rowOff>
    </xdr:from>
    <xdr:to>
      <xdr:col>76</xdr:col>
      <xdr:colOff>114300</xdr:colOff>
      <xdr:row>37</xdr:row>
      <xdr:rowOff>123058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98311"/>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73406</xdr:rowOff>
    </xdr:from>
    <xdr:to>
      <xdr:col>71</xdr:col>
      <xdr:colOff>177800</xdr:colOff>
      <xdr:row>37</xdr:row>
      <xdr:rowOff>123058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17056"/>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110238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6787</xdr:rowOff>
    </xdr:from>
    <xdr:to>
      <xdr:col>85</xdr:col>
      <xdr:colOff>177800</xdr:colOff>
      <xdr:row>37</xdr:row>
      <xdr:rowOff>108387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29664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85380</xdr:rowOff>
    </xdr:from>
    <xdr:to>
      <xdr:col>81</xdr:col>
      <xdr:colOff>101600</xdr:colOff>
      <xdr:row>38</xdr:row>
      <xdr:rowOff>15529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3861</xdr:rowOff>
    </xdr:from>
    <xdr:to>
      <xdr:col>76</xdr:col>
      <xdr:colOff>165100</xdr:colOff>
      <xdr:row>37</xdr:row>
      <xdr:rowOff>105461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121988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72258</xdr:rowOff>
    </xdr:from>
    <xdr:to>
      <xdr:col>72</xdr:col>
      <xdr:colOff>38100</xdr:colOff>
      <xdr:row>38</xdr:row>
      <xdr:rowOff>2408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18935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9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22606</xdr:rowOff>
    </xdr:from>
    <xdr:to>
      <xdr:col>67</xdr:col>
      <xdr:colOff>101600</xdr:colOff>
      <xdr:row>37</xdr:row>
      <xdr:rowOff>124206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115333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144158</xdr:rowOff>
    </xdr:from>
    <xdr:to>
      <xdr:col>85</xdr:col>
      <xdr:colOff>127000</xdr:colOff>
      <xdr:row>55</xdr:row>
      <xdr:rowOff>73216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02458"/>
          <a:ext cx="8382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73216</xdr:rowOff>
    </xdr:from>
    <xdr:to>
      <xdr:col>81</xdr:col>
      <xdr:colOff>50800</xdr:colOff>
      <xdr:row>55</xdr:row>
      <xdr:rowOff>93218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02966"/>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93218</xdr:rowOff>
    </xdr:from>
    <xdr:to>
      <xdr:col>76</xdr:col>
      <xdr:colOff>114300</xdr:colOff>
      <xdr:row>56</xdr:row>
      <xdr:rowOff>116135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22968"/>
          <a:ext cx="889000" cy="19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168484</xdr:rowOff>
    </xdr:from>
    <xdr:to>
      <xdr:col>71</xdr:col>
      <xdr:colOff>177800</xdr:colOff>
      <xdr:row>56</xdr:row>
      <xdr:rowOff>116135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98234"/>
          <a:ext cx="8890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20350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93358</xdr:rowOff>
    </xdr:from>
    <xdr:to>
      <xdr:col>85</xdr:col>
      <xdr:colOff>177800</xdr:colOff>
      <xdr:row>55</xdr:row>
      <xdr:rowOff>23508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116235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22416</xdr:rowOff>
    </xdr:from>
    <xdr:to>
      <xdr:col>81</xdr:col>
      <xdr:colOff>101600</xdr:colOff>
      <xdr:row>55</xdr:row>
      <xdr:rowOff>124016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140543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42418</xdr:rowOff>
    </xdr:from>
    <xdr:to>
      <xdr:col>76</xdr:col>
      <xdr:colOff>165100</xdr:colOff>
      <xdr:row>55</xdr:row>
      <xdr:rowOff>144018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160545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65335</xdr:rowOff>
    </xdr:from>
    <xdr:to>
      <xdr:col>72</xdr:col>
      <xdr:colOff>38100</xdr:colOff>
      <xdr:row>56</xdr:row>
      <xdr:rowOff>166935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117684</xdr:rowOff>
    </xdr:from>
    <xdr:to>
      <xdr:col>67</xdr:col>
      <xdr:colOff>101600</xdr:colOff>
      <xdr:row>56</xdr:row>
      <xdr:rowOff>47834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64361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8102</xdr:rowOff>
    </xdr:from>
    <xdr:to>
      <xdr:col>85</xdr:col>
      <xdr:colOff>127000</xdr:colOff>
      <xdr:row>79</xdr:row>
      <xdr:rowOff>28067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52652"/>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8102</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2652"/>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10998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5554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147929</xdr:rowOff>
    </xdr:from>
    <xdr:to>
      <xdr:col>71</xdr:col>
      <xdr:colOff>177800</xdr:colOff>
      <xdr:row>79</xdr:row>
      <xdr:rowOff>10998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210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148717</xdr:rowOff>
    </xdr:from>
    <xdr:to>
      <xdr:col>85</xdr:col>
      <xdr:colOff>177800</xdr:colOff>
      <xdr:row>79</xdr:row>
      <xdr:rowOff>78867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128752</xdr:rowOff>
    </xdr:from>
    <xdr:to>
      <xdr:col>81</xdr:col>
      <xdr:colOff>101600</xdr:colOff>
      <xdr:row>79</xdr:row>
      <xdr:rowOff>58902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75429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131648</xdr:rowOff>
    </xdr:from>
    <xdr:to>
      <xdr:col>72</xdr:col>
      <xdr:colOff>38100</xdr:colOff>
      <xdr:row>79</xdr:row>
      <xdr:rowOff>61798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78325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27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97129</xdr:rowOff>
    </xdr:from>
    <xdr:to>
      <xdr:col>67</xdr:col>
      <xdr:colOff>101600</xdr:colOff>
      <xdr:row>79</xdr:row>
      <xdr:rowOff>27279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43806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2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53346</xdr:rowOff>
    </xdr:from>
    <xdr:to>
      <xdr:col>85</xdr:col>
      <xdr:colOff>127000</xdr:colOff>
      <xdr:row>97</xdr:row>
      <xdr:rowOff>72763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3996"/>
          <a:ext cx="8382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69892</xdr:rowOff>
    </xdr:from>
    <xdr:to>
      <xdr:col>81</xdr:col>
      <xdr:colOff>50800</xdr:colOff>
      <xdr:row>97</xdr:row>
      <xdr:rowOff>72763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0054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69892</xdr:rowOff>
    </xdr:from>
    <xdr:to>
      <xdr:col>76</xdr:col>
      <xdr:colOff>114300</xdr:colOff>
      <xdr:row>97</xdr:row>
      <xdr:rowOff>72706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00542"/>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165147</xdr:rowOff>
    </xdr:from>
    <xdr:to>
      <xdr:col>71</xdr:col>
      <xdr:colOff>177800</xdr:colOff>
      <xdr:row>97</xdr:row>
      <xdr:rowOff>72706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24347"/>
          <a:ext cx="889000" cy="7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2546</xdr:rowOff>
    </xdr:from>
    <xdr:to>
      <xdr:col>85</xdr:col>
      <xdr:colOff>177800</xdr:colOff>
      <xdr:row>97</xdr:row>
      <xdr:rowOff>104146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152423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21963</xdr:rowOff>
    </xdr:from>
    <xdr:to>
      <xdr:col>81</xdr:col>
      <xdr:colOff>101600</xdr:colOff>
      <xdr:row>97</xdr:row>
      <xdr:rowOff>123563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114690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19092</xdr:rowOff>
    </xdr:from>
    <xdr:to>
      <xdr:col>76</xdr:col>
      <xdr:colOff>165100</xdr:colOff>
      <xdr:row>97</xdr:row>
      <xdr:rowOff>120692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111819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4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21906</xdr:rowOff>
    </xdr:from>
    <xdr:to>
      <xdr:col>72</xdr:col>
      <xdr:colOff>38100</xdr:colOff>
      <xdr:row>97</xdr:row>
      <xdr:rowOff>123506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114633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114347</xdr:rowOff>
    </xdr:from>
    <xdr:to>
      <xdr:col>67</xdr:col>
      <xdr:colOff>101600</xdr:colOff>
      <xdr:row>97</xdr:row>
      <xdr:rowOff>44497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35624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歳出決算額は全体的に類似団体平均に近似しているものの、議会費、総務費、商工費、教育費については類似団体や県内平均を大きく上回っている。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議会費は議員数が多いことが主な要因として考えられる。総務費は、今後の大規模プロジェクトに備えた公共施設整備基金や減債基金への積立金の増加が主な要因と考えられる。商工費は、他団体にはないアクアトム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赤レンガ倉庫の管理運営費等が主な要因として考えられる。また平成３０年度は企業立地補助金や敦賀ムゼウム整備事業費の増加により前年度に比べて更に数値が高くなっている。教育費は、福井国体開催に伴う施設整備費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運営経費等により平成２８年度以降数値が高くなっている。なお、労働費が高いのは、預託金が類似団体に比べて高いことが要因であり、実支出を伴わない経費であり特段の問題はない。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経費の増減要因としては、民生費は放課後児童クラブや病児・病後児保育施設の整備費用の増加が主な要因と考えられる。土木費は、北陸新幹線敦賀開業に向けた整備費用等の増加が主な要因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実質収支については引き続き、ほぼ横ばいで黒字を維持している。 </a:t>
          </a:r>
        </a:p>
        <a:p>
          <a:r>
            <a:rPr kumimoji="1" lang="ja-JP" altLang="en-US" sz="1100">
              <a:latin typeface="ＭＳ ゴシック" pitchFamily="49" charset="-128"/>
              <a:ea typeface="ＭＳ ゴシック" pitchFamily="49" charset="-128"/>
            </a:rPr>
            <a:t>平成３０年度決算においては税収の増等により、実質収支額が前年度比２．２億円の増、単年度収支が１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３億円の増、実質単年度収支が１．３億円の増となり、２</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２億円の黒字となっている。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財政調整基金残高は、標準財政規模比約２０％を一定の基準としており、平成３０年度もその数値を維持している。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平成３０年度においても、全会計が黒字で推移している。 </a:t>
          </a:r>
        </a:p>
        <a:p>
          <a:r>
            <a:rPr kumimoji="1" lang="ja-JP" altLang="en-US" sz="1100">
              <a:latin typeface="ＭＳ ゴシック" pitchFamily="49" charset="-128"/>
              <a:ea typeface="ＭＳ ゴシック" pitchFamily="49" charset="-128"/>
            </a:rPr>
            <a:t>　なお、平成３０年度より、下水道事業が地方公営企業法の適用を受けている。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（平成２９年度以前の数値は、地方公営企業法適用前の数値）</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元利償還金の増加及び算入公債費等に含まれる特定財源の減少により、実質公債費比率の分子は増加している。</a:t>
          </a:r>
        </a:p>
        <a:p>
          <a:r>
            <a:rPr kumimoji="1" lang="ja-JP" altLang="en-US" sz="1100">
              <a:latin typeface="ＭＳ ゴシック" pitchFamily="49" charset="-128"/>
              <a:ea typeface="ＭＳ ゴシック" pitchFamily="49" charset="-128"/>
            </a:rPr>
            <a:t>　元利償還金の主な増加要因としては、平成２４年度臨時財政対策債の償還開始が挙げられるが、この償還額分は算入公債費等にも含まれるため、元利償還金の増加による実質公債費比率の分子への影響は少ないと考え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算入公債費等に含まれる特定財源の主な減少要因としては、下水道事業会計の法適用化に伴う出資金の支出による繰出金の増が挙げられる。</a:t>
          </a:r>
        </a:p>
        <a:p>
          <a:r>
            <a:rPr kumimoji="1" lang="ja-JP" altLang="en-US" sz="1100">
              <a:latin typeface="ＭＳ ゴシック" pitchFamily="49" charset="-128"/>
              <a:ea typeface="ＭＳ ゴシック" pitchFamily="49" charset="-128"/>
            </a:rPr>
            <a:t>　今後は、大規模プロジェクトの進捗に伴い、元利償還金等の増加が見込まれるため、単独債及び借換債の発行抑制等による後年度公債費負担の軽減に努める。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将来負担額の減少及び充当可能財源等の増加により、将来負担比率の分子は減少している。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将来負担額の主な減少要因としては、平成３０年度から下水道事業が地方公営企業法適用企業へと移行したことに伴い、公営企業へ繰り入れる額が減少したことが挙げられる。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充当可能財源等の主な増加要因としては、一般会計へ一時的に充用していた財政調整基金を年度末に全額返還したことに伴い、充当可能基金が増加したことが挙げられる。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今後の大規模プロジェクトの進捗に伴い、地方債残高の増加が見込まれるため、単独債及び借換債の発行抑制等による後年度公債費負担の軽減に努める。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平成２９年度末残高と比較して、約８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６億円の増加となっている。主な要因としては、今後の借換債発行抑制のための財源として減債基金に５．５億円、大規模プロジェクトや単独債の抑制に充てるため公共施設等総合管理基金に約２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９億円積立を行ったことが挙げられる。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借換債に対しては減債基金、その他ふるさと納税に伴う各種基金積立分等を寄附の目的に合わせて繰り入れ、なお不足が生じる場合は財政調整基金から繰入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大規模プロジェクトや単独債の抑制に対して繰入を行う。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教育・文化振興基金については、教育の充実及び文化の振興に資する事業に対して繰入を行う。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国際交流・貿易振興基金については、国際相互理解を増進し、国際友好親善の促進及び貿易の振興に関する事業に対して繰入を行う。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職員退職手当基金については、職員の退職手当に対して繰入を行う。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企業立地促進基金については、企業立地の促進に関する事業に対して繰入を行う。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平成２９年度末残高と比較して、約３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主な増加要因としては、公共施設等総合管理基金に２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９億円積立を行ったほか、ふるさと納税寄付金について、寄付の目的に合った基金への積立を行ったことが挙げられる。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少要因としては、各施設の維持補修工事費等に充てるため公共施設等維持補修基金の取崩を行ったほか、新市庁舎整備の建設債である市町村役場機能緊急保全事業債の充当残部分へ公共施設等総合管理基金の取崩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基金に積立を行うほか、ふるさと納税寄付金について、寄付の目的に合った基金への積立を行っていく。新市庁舎整備の建設債である市町村役場機能緊急保全事業債の充当残部分には、公共施設等総合管理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平成３０年度は利子分の積立のみを行っており、ほぼ横ばいとなっている。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減債基金、ふるさと納税に伴う基金積立分を繰り入れたうえで、なお不足が生じる場合は財政調整基金から繰入を行っていく。また繰入を行った分について、標準財政規模の２０％を目安に計画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今後の借換債発行抑制のための財源として積立を行い、平成２９年度末残高と比較して５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D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当市の有形固定資産減価償却率は、前年度と比較すると増加しているが、近年はおおむね同水準で推移している。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保有する資産が多く、老朽化が進んでいるため、全国や類似団体の平均と比較するとやや高い水準にはあるが、平成２９年１月に策定した公共施設等総合管理計画に基づき、施設長寿命化や施設面積の縮減、コスト圧縮等に取り組んで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令和２年度末には、各施設の個別施設計画を策定する予定であり、今後はさらに具体的な取組を実施し、適切な施設の維持管理を進めていく。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140879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585669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29</xdr:row>
      <xdr:rowOff>140879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85669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30</xdr:row>
      <xdr:rowOff>55789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585669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96" name="n_3mainValue有形固定資産減価償却率">
          <a:extLst>
            <a:ext uri="{FF2B5EF4-FFF2-40B4-BE49-F238E27FC236}">
              <a16:creationId xmlns:a16="http://schemas.microsoft.com/office/drawing/2014/main" id="{00000000-0008-0000-0D00-000060000000}"/>
            </a:ext>
          </a:extLst>
        </xdr:cNvPr>
        <xdr:cNvSpPr txBox="1"/>
      </xdr:nvSpPr>
      <xdr:spPr>
        <a:xfrm>
          <a:off x="2324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将来負担額が減少したことに加え、充当可能基金残高が大幅に増加したことにより、債務償還比率は前年度と比較して大きく減少している。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今後に控える庁舎整備等の大規模事業による地方債残高の増加を考慮した、減債基金への積立や地方債発行額の抑制等の取り組みが影響しているものと考えられる。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しかしながら、大規模事業の完了年度以降までを見据えると、将来負担額が大幅に増加することが見込まれ、債務償還比率は増加していくことが想定されるため、今後も継続して健全化に取り組んでいく。</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66985</xdr:rowOff>
    </xdr:from>
    <xdr:to>
      <xdr:col>76</xdr:col>
      <xdr:colOff>73025</xdr:colOff>
      <xdr:row>31</xdr:row>
      <xdr:rowOff>168585</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61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45412</xdr:rowOff>
    </xdr:from>
    <xdr:ext cx="469744" cy="259045"/>
    <xdr:sp macro="" textlink="">
      <xdr:nvSpPr>
        <xdr:cNvPr id="139" name="債務償還比率該当値テキスト">
          <a:extLst>
            <a:ext uri="{FF2B5EF4-FFF2-40B4-BE49-F238E27FC236}">
              <a16:creationId xmlns:a16="http://schemas.microsoft.com/office/drawing/2014/main" id="{00000000-0008-0000-0D00-00008B000000}"/>
            </a:ext>
          </a:extLst>
        </xdr:cNvPr>
        <xdr:cNvSpPr txBox="1"/>
      </xdr:nvSpPr>
      <xdr:spPr>
        <a:xfrm>
          <a:off x="14846300" y="61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130845</xdr:rowOff>
    </xdr:from>
    <xdr:to>
      <xdr:col>72</xdr:col>
      <xdr:colOff>123825</xdr:colOff>
      <xdr:row>31</xdr:row>
      <xdr:rowOff>60995</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033500" y="60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10195</xdr:rowOff>
    </xdr:from>
    <xdr:to>
      <xdr:col>76</xdr:col>
      <xdr:colOff>22225</xdr:colOff>
      <xdr:row>31</xdr:row>
      <xdr:rowOff>117785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084300" y="6096670"/>
          <a:ext cx="711200" cy="10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2" name="n_1aveValue債務償還比率">
          <a:extLst>
            <a:ext uri="{FF2B5EF4-FFF2-40B4-BE49-F238E27FC236}">
              <a16:creationId xmlns:a16="http://schemas.microsoft.com/office/drawing/2014/main" id="{00000000-0008-0000-0D00-00008E00000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52122</xdr:rowOff>
    </xdr:from>
    <xdr:ext cx="469744" cy="259045"/>
    <xdr:sp macro="" textlink="">
      <xdr:nvSpPr>
        <xdr:cNvPr id="143" name="n_1mainValue債務償還比率">
          <a:extLst>
            <a:ext uri="{FF2B5EF4-FFF2-40B4-BE49-F238E27FC236}">
              <a16:creationId xmlns:a16="http://schemas.microsoft.com/office/drawing/2014/main" id="{00000000-0008-0000-0D00-00008F000000}"/>
            </a:ext>
          </a:extLst>
        </xdr:cNvPr>
        <xdr:cNvSpPr txBox="1"/>
      </xdr:nvSpPr>
      <xdr:spPr>
        <a:xfrm>
          <a:off x="13836727" y="61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38</xdr:row>
      <xdr:rowOff>14151</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64443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123553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4443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81099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46720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75171</xdr:rowOff>
    </xdr:from>
    <xdr:to>
      <xdr:col>55</xdr:col>
      <xdr:colOff>50800</xdr:colOff>
      <xdr:row>42</xdr:row>
      <xdr:rowOff>5321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1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75895</xdr:rowOff>
    </xdr:from>
    <xdr:to>
      <xdr:col>50</xdr:col>
      <xdr:colOff>165100</xdr:colOff>
      <xdr:row>42</xdr:row>
      <xdr:rowOff>6045</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1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125971</xdr:rowOff>
    </xdr:from>
    <xdr:to>
      <xdr:col>55</xdr:col>
      <xdr:colOff>0</xdr:colOff>
      <xdr:row>41</xdr:row>
      <xdr:rowOff>126695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5542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76848</xdr:rowOff>
    </xdr:from>
    <xdr:to>
      <xdr:col>46</xdr:col>
      <xdr:colOff>38100</xdr:colOff>
      <xdr:row>42</xdr:row>
      <xdr:rowOff>6998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126695</xdr:rowOff>
    </xdr:from>
    <xdr:to>
      <xdr:col>50</xdr:col>
      <xdr:colOff>114300</xdr:colOff>
      <xdr:row>41</xdr:row>
      <xdr:rowOff>127648</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15614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54826</xdr:rowOff>
    </xdr:from>
    <xdr:to>
      <xdr:col>41</xdr:col>
      <xdr:colOff>101600</xdr:colOff>
      <xdr:row>41</xdr:row>
      <xdr:rowOff>156426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0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105626</xdr:rowOff>
    </xdr:from>
    <xdr:to>
      <xdr:col>45</xdr:col>
      <xdr:colOff>177800</xdr:colOff>
      <xdr:row>41</xdr:row>
      <xdr:rowOff>127648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861300" y="713507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168622</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1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169575</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1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1503</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68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128815</xdr:rowOff>
    </xdr:from>
    <xdr:to>
      <xdr:col>24</xdr:col>
      <xdr:colOff>114300</xdr:colOff>
      <xdr:row>58</xdr:row>
      <xdr:rowOff>58965</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151692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75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8165</xdr:rowOff>
    </xdr:from>
    <xdr:to>
      <xdr:col>24</xdr:col>
      <xdr:colOff>63500</xdr:colOff>
      <xdr:row>58</xdr:row>
      <xdr:rowOff>29391</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99522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159838</xdr:rowOff>
    </xdr:from>
    <xdr:to>
      <xdr:col>15</xdr:col>
      <xdr:colOff>101600</xdr:colOff>
      <xdr:row>58</xdr:row>
      <xdr:rowOff>89988</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39188</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99734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4717</xdr:rowOff>
    </xdr:from>
    <xdr:to>
      <xdr:col>10</xdr:col>
      <xdr:colOff>165100</xdr:colOff>
      <xdr:row>58</xdr:row>
      <xdr:rowOff>106317</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39188</xdr:rowOff>
    </xdr:from>
    <xdr:to>
      <xdr:col>15</xdr:col>
      <xdr:colOff>50800</xdr:colOff>
      <xdr:row>58</xdr:row>
      <xdr:rowOff>55517</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99832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96718</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122844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122705</xdr:rowOff>
    </xdr:from>
    <xdr:to>
      <xdr:col>55</xdr:col>
      <xdr:colOff>50800</xdr:colOff>
      <xdr:row>63</xdr:row>
      <xdr:rowOff>52855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145582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60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131600</xdr:rowOff>
    </xdr:from>
    <xdr:to>
      <xdr:col>50</xdr:col>
      <xdr:colOff>165100</xdr:colOff>
      <xdr:row>63</xdr:row>
      <xdr:rowOff>61750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7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2055</xdr:rowOff>
    </xdr:from>
    <xdr:to>
      <xdr:col>55</xdr:col>
      <xdr:colOff>0</xdr:colOff>
      <xdr:row>63</xdr:row>
      <xdr:rowOff>10950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803405"/>
          <a:ext cx="8382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134858</xdr:rowOff>
    </xdr:from>
    <xdr:to>
      <xdr:col>46</xdr:col>
      <xdr:colOff>38100</xdr:colOff>
      <xdr:row>63</xdr:row>
      <xdr:rowOff>65008</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7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10950</xdr:rowOff>
    </xdr:from>
    <xdr:to>
      <xdr:col>50</xdr:col>
      <xdr:colOff>114300</xdr:colOff>
      <xdr:row>63</xdr:row>
      <xdr:rowOff>14208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81230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136718</xdr:rowOff>
    </xdr:from>
    <xdr:to>
      <xdr:col>41</xdr:col>
      <xdr:colOff>101600</xdr:colOff>
      <xdr:row>63</xdr:row>
      <xdr:rowOff>66868</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7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14208</xdr:rowOff>
    </xdr:from>
    <xdr:to>
      <xdr:col>45</xdr:col>
      <xdr:colOff>177800</xdr:colOff>
      <xdr:row>63</xdr:row>
      <xdr:rowOff>16068</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0815558"/>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78277</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5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81535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5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83395</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5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26670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3885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57150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908300" y="13914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91439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170180</xdr:rowOff>
    </xdr:from>
    <xdr:to>
      <xdr:col>55</xdr:col>
      <xdr:colOff>50800</xdr:colOff>
      <xdr:row>80</xdr:row>
      <xdr:rowOff>100330</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21607</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xdr:rowOff>
    </xdr:from>
    <xdr:to>
      <xdr:col>50</xdr:col>
      <xdr:colOff>165100</xdr:colOff>
      <xdr:row>80</xdr:row>
      <xdr:rowOff>107950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49530</xdr:rowOff>
    </xdr:from>
    <xdr:to>
      <xdr:col>55</xdr:col>
      <xdr:colOff>0</xdr:colOff>
      <xdr:row>80</xdr:row>
      <xdr:rowOff>57150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9639300" y="13765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8637</xdr:rowOff>
    </xdr:from>
    <xdr:to>
      <xdr:col>46</xdr:col>
      <xdr:colOff>38100</xdr:colOff>
      <xdr:row>80</xdr:row>
      <xdr:rowOff>110237</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37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57150</xdr:rowOff>
    </xdr:from>
    <xdr:to>
      <xdr:col>50</xdr:col>
      <xdr:colOff>114300</xdr:colOff>
      <xdr:row>80</xdr:row>
      <xdr:rowOff>59437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37731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12446</xdr:rowOff>
    </xdr:from>
    <xdr:to>
      <xdr:col>41</xdr:col>
      <xdr:colOff>101600</xdr:colOff>
      <xdr:row>80</xdr:row>
      <xdr:rowOff>114046</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59437</xdr:rowOff>
    </xdr:from>
    <xdr:to>
      <xdr:col>45</xdr:col>
      <xdr:colOff>177800</xdr:colOff>
      <xdr:row>80</xdr:row>
      <xdr:rowOff>63246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37754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124477</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126764</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130573</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a:extLst>
            <a:ext uri="{FF2B5EF4-FFF2-40B4-BE49-F238E27FC236}">
              <a16:creationId xmlns:a16="http://schemas.microsoft.com/office/drawing/2014/main" id="{00000000-0008-0000-0E00-000074010000}"/>
            </a:ext>
          </a:extLst>
        </xdr:cNvPr>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00000000-0008-0000-0E00-000076010000}"/>
            </a:ext>
          </a:extLst>
        </xdr:cNvPr>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00000000-0008-0000-0E00-000078010000}"/>
            </a:ext>
          </a:extLst>
        </xdr:cNvPr>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84837</xdr:rowOff>
    </xdr:from>
    <xdr:to>
      <xdr:col>24</xdr:col>
      <xdr:colOff>114300</xdr:colOff>
      <xdr:row>108</xdr:row>
      <xdr:rowOff>14987</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45847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63264</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00000000-0008-0000-0E00-000083010000}"/>
            </a:ext>
          </a:extLst>
        </xdr:cNvPr>
        <xdr:cNvSpPr txBox="1"/>
      </xdr:nvSpPr>
      <xdr:spPr>
        <a:xfrm>
          <a:off x="4673600" y="184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141987</xdr:rowOff>
    </xdr:from>
    <xdr:to>
      <xdr:col>20</xdr:col>
      <xdr:colOff>38100</xdr:colOff>
      <xdr:row>108</xdr:row>
      <xdr:rowOff>72137</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3746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135637</xdr:rowOff>
    </xdr:from>
    <xdr:to>
      <xdr:col>24</xdr:col>
      <xdr:colOff>63500</xdr:colOff>
      <xdr:row>108</xdr:row>
      <xdr:rowOff>21337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3797300" y="184807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4826</xdr:rowOff>
    </xdr:from>
    <xdr:to>
      <xdr:col>15</xdr:col>
      <xdr:colOff>101600</xdr:colOff>
      <xdr:row>108</xdr:row>
      <xdr:rowOff>106426</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2857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21337</xdr:rowOff>
    </xdr:from>
    <xdr:to>
      <xdr:col>19</xdr:col>
      <xdr:colOff>177800</xdr:colOff>
      <xdr:row>108</xdr:row>
      <xdr:rowOff>55626</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2908300" y="185379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59689</xdr:rowOff>
    </xdr:from>
    <xdr:to>
      <xdr:col>10</xdr:col>
      <xdr:colOff>165100</xdr:colOff>
      <xdr:row>108</xdr:row>
      <xdr:rowOff>161289</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968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55626</xdr:rowOff>
    </xdr:from>
    <xdr:to>
      <xdr:col>15</xdr:col>
      <xdr:colOff>50800</xdr:colOff>
      <xdr:row>108</xdr:row>
      <xdr:rowOff>110489</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2019300" y="1857222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4" name="n_1aveValue【港湾・漁港】&#10;有形固定資産減価償却率">
          <a:extLst>
            <a:ext uri="{FF2B5EF4-FFF2-40B4-BE49-F238E27FC236}">
              <a16:creationId xmlns:a16="http://schemas.microsoft.com/office/drawing/2014/main" id="{00000000-0008-0000-0E00-00008A010000}"/>
            </a:ext>
          </a:extLst>
        </xdr:cNvPr>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5" name="n_2aveValue【港湾・漁港】&#10;有形固定資産減価償却率">
          <a:extLst>
            <a:ext uri="{FF2B5EF4-FFF2-40B4-BE49-F238E27FC236}">
              <a16:creationId xmlns:a16="http://schemas.microsoft.com/office/drawing/2014/main" id="{00000000-0008-0000-0E00-00008B010000}"/>
            </a:ext>
          </a:extLst>
        </xdr:cNvPr>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96" name="n_3aveValue【港湾・漁港】&#10;有形固定資産減価償却率">
          <a:extLst>
            <a:ext uri="{FF2B5EF4-FFF2-40B4-BE49-F238E27FC236}">
              <a16:creationId xmlns:a16="http://schemas.microsoft.com/office/drawing/2014/main" id="{00000000-0008-0000-0E00-00008C010000}"/>
            </a:ext>
          </a:extLst>
        </xdr:cNvPr>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63264</xdr:rowOff>
    </xdr:from>
    <xdr:ext cx="405111" cy="259045"/>
    <xdr:sp macro="" textlink="">
      <xdr:nvSpPr>
        <xdr:cNvPr id="397" name="n_1mainValue【港湾・漁港】&#10;有形固定資産減価償却率">
          <a:extLst>
            <a:ext uri="{FF2B5EF4-FFF2-40B4-BE49-F238E27FC236}">
              <a16:creationId xmlns:a16="http://schemas.microsoft.com/office/drawing/2014/main" id="{00000000-0008-0000-0E00-00008D010000}"/>
            </a:ext>
          </a:extLst>
        </xdr:cNvPr>
        <xdr:cNvSpPr txBox="1"/>
      </xdr:nvSpPr>
      <xdr:spPr>
        <a:xfrm>
          <a:off x="35820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97553</xdr:rowOff>
    </xdr:from>
    <xdr:ext cx="405111" cy="259045"/>
    <xdr:sp macro="" textlink="">
      <xdr:nvSpPr>
        <xdr:cNvPr id="398" name="n_2mainValue【港湾・漁港】&#10;有形固定資産減価償却率">
          <a:extLst>
            <a:ext uri="{FF2B5EF4-FFF2-40B4-BE49-F238E27FC236}">
              <a16:creationId xmlns:a16="http://schemas.microsoft.com/office/drawing/2014/main" id="{00000000-0008-0000-0E00-00008E010000}"/>
            </a:ext>
          </a:extLst>
        </xdr:cNvPr>
        <xdr:cNvSpPr txBox="1"/>
      </xdr:nvSpPr>
      <xdr:spPr>
        <a:xfrm>
          <a:off x="2705744"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152416</xdr:rowOff>
    </xdr:from>
    <xdr:ext cx="405111" cy="259045"/>
    <xdr:sp macro="" textlink="">
      <xdr:nvSpPr>
        <xdr:cNvPr id="399" name="n_3mainValue【港湾・漁港】&#10;有形固定資産減価償却率">
          <a:extLst>
            <a:ext uri="{FF2B5EF4-FFF2-40B4-BE49-F238E27FC236}">
              <a16:creationId xmlns:a16="http://schemas.microsoft.com/office/drawing/2014/main" id="{00000000-0008-0000-0E00-00008F010000}"/>
            </a:ext>
          </a:extLst>
        </xdr:cNvPr>
        <xdr:cNvSpPr txBox="1"/>
      </xdr:nvSpPr>
      <xdr:spPr>
        <a:xfrm>
          <a:off x="1816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a:extLst>
            <a:ext uri="{FF2B5EF4-FFF2-40B4-BE49-F238E27FC236}">
              <a16:creationId xmlns:a16="http://schemas.microsoft.com/office/drawing/2014/main" id="{00000000-0008-0000-0E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a:extLst>
            <a:ext uri="{FF2B5EF4-FFF2-40B4-BE49-F238E27FC236}">
              <a16:creationId xmlns:a16="http://schemas.microsoft.com/office/drawing/2014/main" id="{00000000-0008-0000-0E00-0000A6010000}"/>
            </a:ext>
          </a:extLst>
        </xdr:cNvPr>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a:extLst>
            <a:ext uri="{FF2B5EF4-FFF2-40B4-BE49-F238E27FC236}">
              <a16:creationId xmlns:a16="http://schemas.microsoft.com/office/drawing/2014/main" id="{00000000-0008-0000-0E00-0000A8010000}"/>
            </a:ext>
          </a:extLst>
        </xdr:cNvPr>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34436</xdr:rowOff>
    </xdr:from>
    <xdr:ext cx="534377" cy="259045"/>
    <xdr:sp macro="" textlink="">
      <xdr:nvSpPr>
        <xdr:cNvPr id="426" name="【港湾・漁港】&#10;一人当たり有形固定資産（償却資産）額平均値テキスト">
          <a:extLst>
            <a:ext uri="{FF2B5EF4-FFF2-40B4-BE49-F238E27FC236}">
              <a16:creationId xmlns:a16="http://schemas.microsoft.com/office/drawing/2014/main" id="{00000000-0008-0000-0E00-0000AA010000}"/>
            </a:ext>
          </a:extLst>
        </xdr:cNvPr>
        <xdr:cNvSpPr txBox="1"/>
      </xdr:nvSpPr>
      <xdr:spPr>
        <a:xfrm>
          <a:off x="10515600" y="18208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46605</xdr:rowOff>
    </xdr:from>
    <xdr:to>
      <xdr:col>55</xdr:col>
      <xdr:colOff>50800</xdr:colOff>
      <xdr:row>105</xdr:row>
      <xdr:rowOff>148205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0426700" y="180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69482</xdr:rowOff>
    </xdr:from>
    <xdr:ext cx="599010" cy="259045"/>
    <xdr:sp macro="" textlink="">
      <xdr:nvSpPr>
        <xdr:cNvPr id="437" name="【港湾・漁港】&#10;一人当たり有形固定資産（償却資産）額該当値テキスト">
          <a:extLst>
            <a:ext uri="{FF2B5EF4-FFF2-40B4-BE49-F238E27FC236}">
              <a16:creationId xmlns:a16="http://schemas.microsoft.com/office/drawing/2014/main" id="{00000000-0008-0000-0E00-0000B5010000}"/>
            </a:ext>
          </a:extLst>
        </xdr:cNvPr>
        <xdr:cNvSpPr txBox="1"/>
      </xdr:nvSpPr>
      <xdr:spPr>
        <a:xfrm>
          <a:off x="10515600" y="179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47140</xdr:rowOff>
    </xdr:from>
    <xdr:to>
      <xdr:col>50</xdr:col>
      <xdr:colOff>165100</xdr:colOff>
      <xdr:row>105</xdr:row>
      <xdr:rowOff>148740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9588500" y="18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97405</xdr:rowOff>
    </xdr:from>
    <xdr:to>
      <xdr:col>55</xdr:col>
      <xdr:colOff>0</xdr:colOff>
      <xdr:row>105</xdr:row>
      <xdr:rowOff>97940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9639300" y="18099655"/>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57693</xdr:rowOff>
    </xdr:from>
    <xdr:to>
      <xdr:col>46</xdr:col>
      <xdr:colOff>38100</xdr:colOff>
      <xdr:row>105</xdr:row>
      <xdr:rowOff>159293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8699500" y="180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97940</xdr:rowOff>
    </xdr:from>
    <xdr:to>
      <xdr:col>50</xdr:col>
      <xdr:colOff>114300</xdr:colOff>
      <xdr:row>105</xdr:row>
      <xdr:rowOff>108493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8750300" y="1810019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58652</xdr:rowOff>
    </xdr:from>
    <xdr:to>
      <xdr:col>41</xdr:col>
      <xdr:colOff>101600</xdr:colOff>
      <xdr:row>105</xdr:row>
      <xdr:rowOff>160252</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7810500" y="180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108493</xdr:rowOff>
    </xdr:from>
    <xdr:to>
      <xdr:col>45</xdr:col>
      <xdr:colOff>177800</xdr:colOff>
      <xdr:row>105</xdr:row>
      <xdr:rowOff>109452</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7861300" y="181107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82013</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9359411" y="18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30711</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84831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a:extLst>
            <a:ext uri="{FF2B5EF4-FFF2-40B4-BE49-F238E27FC236}">
              <a16:creationId xmlns:a16="http://schemas.microsoft.com/office/drawing/2014/main" id="{00000000-0008-0000-0E00-0000BE010000}"/>
            </a:ext>
          </a:extLst>
        </xdr:cNvPr>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165267</xdr:rowOff>
    </xdr:from>
    <xdr:ext cx="599010" cy="259045"/>
    <xdr:sp macro="" textlink="">
      <xdr:nvSpPr>
        <xdr:cNvPr id="447" name="n_1main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9327095" y="178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4370</xdr:rowOff>
    </xdr:from>
    <xdr:ext cx="599010" cy="259045"/>
    <xdr:sp macro="" textlink="">
      <xdr:nvSpPr>
        <xdr:cNvPr id="448" name="n_2main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8450795" y="178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151379</xdr:rowOff>
    </xdr:from>
    <xdr:ext cx="599010" cy="259045"/>
    <xdr:sp macro="" textlink="">
      <xdr:nvSpPr>
        <xdr:cNvPr id="449" name="n_3mainValue【港湾・漁港】&#10;一人当たり有形固定資産（償却資産）額">
          <a:extLst>
            <a:ext uri="{FF2B5EF4-FFF2-40B4-BE49-F238E27FC236}">
              <a16:creationId xmlns:a16="http://schemas.microsoft.com/office/drawing/2014/main" id="{00000000-0008-0000-0E00-0000C1010000}"/>
            </a:ext>
          </a:extLst>
        </xdr:cNvPr>
        <xdr:cNvSpPr txBox="1"/>
      </xdr:nvSpPr>
      <xdr:spPr>
        <a:xfrm>
          <a:off x="7561795" y="181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00000000-0008-0000-0E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a:extLst>
            <a:ext uri="{FF2B5EF4-FFF2-40B4-BE49-F238E27FC236}">
              <a16:creationId xmlns:a16="http://schemas.microsoft.com/office/drawing/2014/main" id="{00000000-0008-0000-0E00-0000DB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00000000-0008-0000-0E00-0000DD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00000000-0008-0000-0E00-0000DF010000}"/>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126365</xdr:rowOff>
    </xdr:from>
    <xdr:to>
      <xdr:col>85</xdr:col>
      <xdr:colOff>177800</xdr:colOff>
      <xdr:row>36</xdr:row>
      <xdr:rowOff>56515</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149242</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00000000-0008-0000-0E00-0000EA010000}"/>
            </a:ext>
          </a:extLst>
        </xdr:cNvPr>
        <xdr:cNvSpPr txBox="1"/>
      </xdr:nvSpPr>
      <xdr:spPr>
        <a:xfrm>
          <a:off x="16357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60960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5481300" y="61779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4592300" y="6233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36</xdr:row>
      <xdr:rowOff>160020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3703300" y="6286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00000000-0008-0000-0E00-0000F3010000}"/>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00000000-0008-0000-0E00-0000F4010000}"/>
            </a:ext>
          </a:extLst>
        </xdr:cNvPr>
        <xdr:cNvSpPr txBox="1"/>
      </xdr:nvSpPr>
      <xdr:spPr>
        <a:xfrm>
          <a:off x="15266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00000000-0008-0000-0E00-0000F5010000}"/>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55897</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00000000-0008-0000-0E00-0000F6010000}"/>
            </a:ext>
          </a:extLst>
        </xdr:cNvPr>
        <xdr:cNvSpPr txBox="1"/>
      </xdr:nvSpPr>
      <xdr:spPr>
        <a:xfrm>
          <a:off x="13500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E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E00-00000D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E00-00000F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E00-000011020000}"/>
            </a:ext>
          </a:extLst>
        </xdr:cNvPr>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20845</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E00-00001C020000}"/>
            </a:ext>
          </a:extLst>
        </xdr:cNvPr>
        <xdr:cNvSpPr txBox="1"/>
      </xdr:nvSpPr>
      <xdr:spPr>
        <a:xfrm>
          <a:off x="22199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xdr:rowOff>
    </xdr:from>
    <xdr:to>
      <xdr:col>112</xdr:col>
      <xdr:colOff>38100</xdr:colOff>
      <xdr:row>38</xdr:row>
      <xdr:rowOff>108712</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21272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48768</xdr:rowOff>
    </xdr:from>
    <xdr:to>
      <xdr:col>116</xdr:col>
      <xdr:colOff>63500</xdr:colOff>
      <xdr:row>38</xdr:row>
      <xdr:rowOff>57912</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1323300" y="6563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xdr:rowOff>
    </xdr:from>
    <xdr:to>
      <xdr:col>107</xdr:col>
      <xdr:colOff>101600</xdr:colOff>
      <xdr:row>38</xdr:row>
      <xdr:rowOff>108712</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2038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57912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0434300" y="6573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62484</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9545300" y="6573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125239</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E00-000028020000}"/>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00000000-0008-0000-0E00-00003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00000000-0008-0000-0E00-00004002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00000000-0008-0000-0E00-00004202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00000000-0008-0000-0E00-000044020000}"/>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106934</xdr:rowOff>
    </xdr:from>
    <xdr:to>
      <xdr:col>85</xdr:col>
      <xdr:colOff>177800</xdr:colOff>
      <xdr:row>59</xdr:row>
      <xdr:rowOff>37084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6268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129811</xdr:rowOff>
    </xdr:from>
    <xdr:ext cx="405111" cy="259045"/>
    <xdr:sp macro="" textlink="">
      <xdr:nvSpPr>
        <xdr:cNvPr id="591" name="【学校施設】&#10;有形固定資産減価償却率該当値テキスト">
          <a:extLst>
            <a:ext uri="{FF2B5EF4-FFF2-40B4-BE49-F238E27FC236}">
              <a16:creationId xmlns:a16="http://schemas.microsoft.com/office/drawing/2014/main" id="{00000000-0008-0000-0E00-00004F020000}"/>
            </a:ext>
          </a:extLst>
        </xdr:cNvPr>
        <xdr:cNvSpPr txBox="1"/>
      </xdr:nvSpPr>
      <xdr:spPr>
        <a:xfrm>
          <a:off x="16357600" y="990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129794</xdr:rowOff>
    </xdr:from>
    <xdr:to>
      <xdr:col>81</xdr:col>
      <xdr:colOff>101600</xdr:colOff>
      <xdr:row>59</xdr:row>
      <xdr:rowOff>59944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5430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157734</xdr:rowOff>
    </xdr:from>
    <xdr:to>
      <xdr:col>85</xdr:col>
      <xdr:colOff>127000</xdr:colOff>
      <xdr:row>59</xdr:row>
      <xdr:rowOff>9144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5481300" y="101018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xdr:rowOff>
    </xdr:from>
    <xdr:to>
      <xdr:col>81</xdr:col>
      <xdr:colOff>50800</xdr:colOff>
      <xdr:row>59</xdr:row>
      <xdr:rowOff>48006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4592300" y="101246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79502</xdr:rowOff>
    </xdr:from>
    <xdr:to>
      <xdr:col>72</xdr:col>
      <xdr:colOff>38100</xdr:colOff>
      <xdr:row>60</xdr:row>
      <xdr:rowOff>9652</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365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130302</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3703300" y="101635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98" name="n_1aveValue【学校施設】&#10;有形固定資産減価償却率">
          <a:extLst>
            <a:ext uri="{FF2B5EF4-FFF2-40B4-BE49-F238E27FC236}">
              <a16:creationId xmlns:a16="http://schemas.microsoft.com/office/drawing/2014/main" id="{00000000-0008-0000-0E00-000056020000}"/>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99" name="n_2aveValue【学校施設】&#10;有形固定資産減価償却率">
          <a:extLst>
            <a:ext uri="{FF2B5EF4-FFF2-40B4-BE49-F238E27FC236}">
              <a16:creationId xmlns:a16="http://schemas.microsoft.com/office/drawing/2014/main" id="{00000000-0008-0000-0E00-000057020000}"/>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00" name="n_3aveValue【学校施設】&#10;有形固定資産減価償却率">
          <a:extLst>
            <a:ext uri="{FF2B5EF4-FFF2-40B4-BE49-F238E27FC236}">
              <a16:creationId xmlns:a16="http://schemas.microsoft.com/office/drawing/2014/main" id="{00000000-0008-0000-0E00-000058020000}"/>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76471</xdr:rowOff>
    </xdr:from>
    <xdr:ext cx="405111" cy="259045"/>
    <xdr:sp macro="" textlink="">
      <xdr:nvSpPr>
        <xdr:cNvPr id="601" name="n_1mainValue【学校施設】&#10;有形固定資産減価償却率">
          <a:extLst>
            <a:ext uri="{FF2B5EF4-FFF2-40B4-BE49-F238E27FC236}">
              <a16:creationId xmlns:a16="http://schemas.microsoft.com/office/drawing/2014/main" id="{00000000-0008-0000-0E00-000059020000}"/>
            </a:ext>
          </a:extLst>
        </xdr:cNvPr>
        <xdr:cNvSpPr txBox="1"/>
      </xdr:nvSpPr>
      <xdr:spPr>
        <a:xfrm>
          <a:off x="152660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602" name="n_2mainValue【学校施設】&#10;有形固定資産減価償却率">
          <a:extLst>
            <a:ext uri="{FF2B5EF4-FFF2-40B4-BE49-F238E27FC236}">
              <a16:creationId xmlns:a16="http://schemas.microsoft.com/office/drawing/2014/main" id="{00000000-0008-0000-0E00-00005A020000}"/>
            </a:ext>
          </a:extLst>
        </xdr:cNvPr>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03" name="n_3mainValue【学校施設】&#10;有形固定資産減価償却率">
          <a:extLst>
            <a:ext uri="{FF2B5EF4-FFF2-40B4-BE49-F238E27FC236}">
              <a16:creationId xmlns:a16="http://schemas.microsoft.com/office/drawing/2014/main" id="{00000000-0008-0000-0E00-00005B02000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00000000-0008-0000-0E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a:extLst>
            <a:ext uri="{FF2B5EF4-FFF2-40B4-BE49-F238E27FC236}">
              <a16:creationId xmlns:a16="http://schemas.microsoft.com/office/drawing/2014/main" id="{00000000-0008-0000-0E00-00007302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a:extLst>
            <a:ext uri="{FF2B5EF4-FFF2-40B4-BE49-F238E27FC236}">
              <a16:creationId xmlns:a16="http://schemas.microsoft.com/office/drawing/2014/main" id="{00000000-0008-0000-0E00-00007502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31" name="【学校施設】&#10;一人当たり面積平均値テキスト">
          <a:extLst>
            <a:ext uri="{FF2B5EF4-FFF2-40B4-BE49-F238E27FC236}">
              <a16:creationId xmlns:a16="http://schemas.microsoft.com/office/drawing/2014/main" id="{00000000-0008-0000-0E00-000077020000}"/>
            </a:ext>
          </a:extLst>
        </xdr:cNvPr>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642" name="【学校施設】&#10;一人当たり面積該当値テキスト">
          <a:extLst>
            <a:ext uri="{FF2B5EF4-FFF2-40B4-BE49-F238E27FC236}">
              <a16:creationId xmlns:a16="http://schemas.microsoft.com/office/drawing/2014/main" id="{00000000-0008-0000-0E00-000082020000}"/>
            </a:ext>
          </a:extLst>
        </xdr:cNvPr>
        <xdr:cNvSpPr txBox="1"/>
      </xdr:nvSpPr>
      <xdr:spPr>
        <a:xfrm>
          <a:off x="22199600" y="105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42011</xdr:rowOff>
    </xdr:from>
    <xdr:to>
      <xdr:col>112</xdr:col>
      <xdr:colOff>38100</xdr:colOff>
      <xdr:row>62</xdr:row>
      <xdr:rowOff>143611</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1272500" y="106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92811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21323300" y="10716768"/>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69444</xdr:rowOff>
    </xdr:from>
    <xdr:to>
      <xdr:col>107</xdr:col>
      <xdr:colOff>101600</xdr:colOff>
      <xdr:row>62</xdr:row>
      <xdr:rowOff>171044</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20383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92811</xdr:rowOff>
    </xdr:from>
    <xdr:to>
      <xdr:col>111</xdr:col>
      <xdr:colOff>177800</xdr:colOff>
      <xdr:row>62</xdr:row>
      <xdr:rowOff>120244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20434300" y="1072271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120244</xdr:rowOff>
    </xdr:from>
    <xdr:to>
      <xdr:col>107</xdr:col>
      <xdr:colOff>50800</xdr:colOff>
      <xdr:row>62</xdr:row>
      <xdr:rowOff>123444</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9545300" y="107501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649" name="n_1aveValue【学校施設】&#10;一人当たり面積">
          <a:extLst>
            <a:ext uri="{FF2B5EF4-FFF2-40B4-BE49-F238E27FC236}">
              <a16:creationId xmlns:a16="http://schemas.microsoft.com/office/drawing/2014/main" id="{00000000-0008-0000-0E00-000089020000}"/>
            </a:ext>
          </a:extLst>
        </xdr:cNvPr>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650" name="n_2aveValue【学校施設】&#10;一人当たり面積">
          <a:extLst>
            <a:ext uri="{FF2B5EF4-FFF2-40B4-BE49-F238E27FC236}">
              <a16:creationId xmlns:a16="http://schemas.microsoft.com/office/drawing/2014/main" id="{00000000-0008-0000-0E00-00008A020000}"/>
            </a:ext>
          </a:extLst>
        </xdr:cNvPr>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51" name="n_3aveValue【学校施設】&#10;一人当たり面積">
          <a:extLst>
            <a:ext uri="{FF2B5EF4-FFF2-40B4-BE49-F238E27FC236}">
              <a16:creationId xmlns:a16="http://schemas.microsoft.com/office/drawing/2014/main" id="{00000000-0008-0000-0E00-00008B02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160138</xdr:rowOff>
    </xdr:from>
    <xdr:ext cx="469744" cy="259045"/>
    <xdr:sp macro="" textlink="">
      <xdr:nvSpPr>
        <xdr:cNvPr id="652" name="n_1mainValue【学校施設】&#10;一人当たり面積">
          <a:extLst>
            <a:ext uri="{FF2B5EF4-FFF2-40B4-BE49-F238E27FC236}">
              <a16:creationId xmlns:a16="http://schemas.microsoft.com/office/drawing/2014/main" id="{00000000-0008-0000-0E00-00008C020000}"/>
            </a:ext>
          </a:extLst>
        </xdr:cNvPr>
        <xdr:cNvSpPr txBox="1"/>
      </xdr:nvSpPr>
      <xdr:spPr>
        <a:xfrm>
          <a:off x="210757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16121</xdr:rowOff>
    </xdr:from>
    <xdr:ext cx="469744" cy="259045"/>
    <xdr:sp macro="" textlink="">
      <xdr:nvSpPr>
        <xdr:cNvPr id="653" name="n_2mainValue【学校施設】&#10;一人当たり面積">
          <a:extLst>
            <a:ext uri="{FF2B5EF4-FFF2-40B4-BE49-F238E27FC236}">
              <a16:creationId xmlns:a16="http://schemas.microsoft.com/office/drawing/2014/main" id="{00000000-0008-0000-0E00-00008D020000}"/>
            </a:ext>
          </a:extLst>
        </xdr:cNvPr>
        <xdr:cNvSpPr txBox="1"/>
      </xdr:nvSpPr>
      <xdr:spPr>
        <a:xfrm>
          <a:off x="20199427" y="10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654" name="n_3mainValue【学校施設】&#10;一人当たり面積">
          <a:extLst>
            <a:ext uri="{FF2B5EF4-FFF2-40B4-BE49-F238E27FC236}">
              <a16:creationId xmlns:a16="http://schemas.microsoft.com/office/drawing/2014/main" id="{00000000-0008-0000-0E00-00008E020000}"/>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a:extLst>
            <a:ext uri="{FF2B5EF4-FFF2-40B4-BE49-F238E27FC236}">
              <a16:creationId xmlns:a16="http://schemas.microsoft.com/office/drawing/2014/main" id="{00000000-0008-0000-0E00-0000A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児童館】&#10;有形固定資産減価償却率最小値テキスト">
          <a:extLst>
            <a:ext uri="{FF2B5EF4-FFF2-40B4-BE49-F238E27FC236}">
              <a16:creationId xmlns:a16="http://schemas.microsoft.com/office/drawing/2014/main" id="{00000000-0008-0000-0E00-0000A9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a:extLst>
            <a:ext uri="{FF2B5EF4-FFF2-40B4-BE49-F238E27FC236}">
              <a16:creationId xmlns:a16="http://schemas.microsoft.com/office/drawing/2014/main" id="{00000000-0008-0000-0E00-0000A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85" name="【児童館】&#10;有形固定資産減価償却率平均値テキスト">
          <a:extLst>
            <a:ext uri="{FF2B5EF4-FFF2-40B4-BE49-F238E27FC236}">
              <a16:creationId xmlns:a16="http://schemas.microsoft.com/office/drawing/2014/main" id="{00000000-0008-0000-0E00-0000AD02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696" name="【児童館】&#10;有形固定資産減価償却率該当値テキスト">
          <a:extLst>
            <a:ext uri="{FF2B5EF4-FFF2-40B4-BE49-F238E27FC236}">
              <a16:creationId xmlns:a16="http://schemas.microsoft.com/office/drawing/2014/main" id="{00000000-0008-0000-0E00-0000B8020000}"/>
            </a:ext>
          </a:extLst>
        </xdr:cNvPr>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81</xdr:row>
      <xdr:rowOff>111579</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5481300" y="13741037"/>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25037</xdr:rowOff>
    </xdr:from>
    <xdr:to>
      <xdr:col>81</xdr:col>
      <xdr:colOff>50800</xdr:colOff>
      <xdr:row>82</xdr:row>
      <xdr:rowOff>2177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4592300" y="1374103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3652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xdr:rowOff>
    </xdr:from>
    <xdr:to>
      <xdr:col>76</xdr:col>
      <xdr:colOff>114300</xdr:colOff>
      <xdr:row>82</xdr:row>
      <xdr:rowOff>33201</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3703300" y="140610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703" name="n_1aveValue【児童館】&#10;有形固定資産減価償却率">
          <a:extLst>
            <a:ext uri="{FF2B5EF4-FFF2-40B4-BE49-F238E27FC236}">
              <a16:creationId xmlns:a16="http://schemas.microsoft.com/office/drawing/2014/main" id="{00000000-0008-0000-0E00-0000BF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04" name="n_2aveValue【児童館】&#10;有形固定資産減価償却率">
          <a:extLst>
            <a:ext uri="{FF2B5EF4-FFF2-40B4-BE49-F238E27FC236}">
              <a16:creationId xmlns:a16="http://schemas.microsoft.com/office/drawing/2014/main" id="{00000000-0008-0000-0E00-0000C0020000}"/>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705" name="n_3aveValue【児童館】&#10;有形固定資産減価償却率">
          <a:extLst>
            <a:ext uri="{FF2B5EF4-FFF2-40B4-BE49-F238E27FC236}">
              <a16:creationId xmlns:a16="http://schemas.microsoft.com/office/drawing/2014/main" id="{00000000-0008-0000-0E00-0000C1020000}"/>
            </a:ext>
          </a:extLst>
        </xdr:cNvPr>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06" name="n_1mainValue【児童館】&#10;有形固定資産減価償却率">
          <a:extLst>
            <a:ext uri="{FF2B5EF4-FFF2-40B4-BE49-F238E27FC236}">
              <a16:creationId xmlns:a16="http://schemas.microsoft.com/office/drawing/2014/main" id="{00000000-0008-0000-0E00-0000C2020000}"/>
            </a:ext>
          </a:extLst>
        </xdr:cNvPr>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44104</xdr:rowOff>
    </xdr:from>
    <xdr:ext cx="405111" cy="259045"/>
    <xdr:sp macro="" textlink="">
      <xdr:nvSpPr>
        <xdr:cNvPr id="707" name="n_2mainValue【児童館】&#10;有形固定資産減価償却率">
          <a:extLst>
            <a:ext uri="{FF2B5EF4-FFF2-40B4-BE49-F238E27FC236}">
              <a16:creationId xmlns:a16="http://schemas.microsoft.com/office/drawing/2014/main" id="{00000000-0008-0000-0E00-0000C3020000}"/>
            </a:ext>
          </a:extLst>
        </xdr:cNvPr>
        <xdr:cNvSpPr txBox="1"/>
      </xdr:nvSpPr>
      <xdr:spPr>
        <a:xfrm>
          <a:off x="14389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708" name="n_3mainValue【児童館】&#10;有形固定資産減価償却率">
          <a:extLst>
            <a:ext uri="{FF2B5EF4-FFF2-40B4-BE49-F238E27FC236}">
              <a16:creationId xmlns:a16="http://schemas.microsoft.com/office/drawing/2014/main" id="{00000000-0008-0000-0E00-0000C4020000}"/>
            </a:ext>
          </a:extLst>
        </xdr:cNvPr>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a:extLst>
            <a:ext uri="{FF2B5EF4-FFF2-40B4-BE49-F238E27FC236}">
              <a16:creationId xmlns:a16="http://schemas.microsoft.com/office/drawing/2014/main" id="{00000000-0008-0000-0E00-0000D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731" name="【児童館】&#10;一人当たり面積最小値テキスト">
          <a:extLst>
            <a:ext uri="{FF2B5EF4-FFF2-40B4-BE49-F238E27FC236}">
              <a16:creationId xmlns:a16="http://schemas.microsoft.com/office/drawing/2014/main" id="{00000000-0008-0000-0E00-0000DB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3" name="【児童館】&#10;一人当たり面積最大値テキスト">
          <a:extLst>
            <a:ext uri="{FF2B5EF4-FFF2-40B4-BE49-F238E27FC236}">
              <a16:creationId xmlns:a16="http://schemas.microsoft.com/office/drawing/2014/main" id="{00000000-0008-0000-0E00-0000DD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35" name="【児童館】&#10;一人当たり面積平均値テキスト">
          <a:extLst>
            <a:ext uri="{FF2B5EF4-FFF2-40B4-BE49-F238E27FC236}">
              <a16:creationId xmlns:a16="http://schemas.microsoft.com/office/drawing/2014/main" id="{00000000-0008-0000-0E00-0000DF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46" name="【児童館】&#10;一人当たり面積該当値テキスト">
          <a:extLst>
            <a:ext uri="{FF2B5EF4-FFF2-40B4-BE49-F238E27FC236}">
              <a16:creationId xmlns:a16="http://schemas.microsoft.com/office/drawing/2014/main" id="{00000000-0008-0000-0E00-0000EA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753" name="n_1aveValue【児童館】&#10;一人当たり面積">
          <a:extLst>
            <a:ext uri="{FF2B5EF4-FFF2-40B4-BE49-F238E27FC236}">
              <a16:creationId xmlns:a16="http://schemas.microsoft.com/office/drawing/2014/main" id="{00000000-0008-0000-0E00-0000F1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54" name="n_2aveValue【児童館】&#10;一人当たり面積">
          <a:extLst>
            <a:ext uri="{FF2B5EF4-FFF2-40B4-BE49-F238E27FC236}">
              <a16:creationId xmlns:a16="http://schemas.microsoft.com/office/drawing/2014/main" id="{00000000-0008-0000-0E00-0000F2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55" name="n_3aveValue【児童館】&#10;一人当たり面積">
          <a:extLst>
            <a:ext uri="{FF2B5EF4-FFF2-40B4-BE49-F238E27FC236}">
              <a16:creationId xmlns:a16="http://schemas.microsoft.com/office/drawing/2014/main" id="{00000000-0008-0000-0E00-0000F3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56" name="n_1mainValue【児童館】&#10;一人当たり面積">
          <a:extLst>
            <a:ext uri="{FF2B5EF4-FFF2-40B4-BE49-F238E27FC236}">
              <a16:creationId xmlns:a16="http://schemas.microsoft.com/office/drawing/2014/main" id="{00000000-0008-0000-0E00-0000F4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57" name="n_2mainValue【児童館】&#10;一人当たり面積">
          <a:extLst>
            <a:ext uri="{FF2B5EF4-FFF2-40B4-BE49-F238E27FC236}">
              <a16:creationId xmlns:a16="http://schemas.microsoft.com/office/drawing/2014/main" id="{00000000-0008-0000-0E00-0000F5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58" name="n_3mainValue【児童館】&#10;一人当たり面積">
          <a:extLst>
            <a:ext uri="{FF2B5EF4-FFF2-40B4-BE49-F238E27FC236}">
              <a16:creationId xmlns:a16="http://schemas.microsoft.com/office/drawing/2014/main" id="{00000000-0008-0000-0E00-0000F6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a:extLst>
            <a:ext uri="{FF2B5EF4-FFF2-40B4-BE49-F238E27FC236}">
              <a16:creationId xmlns:a16="http://schemas.microsoft.com/office/drawing/2014/main" id="{00000000-0008-0000-0E00-00000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85" name="【公民館】&#10;有形固定資産減価償却率最小値テキスト">
          <a:extLst>
            <a:ext uri="{FF2B5EF4-FFF2-40B4-BE49-F238E27FC236}">
              <a16:creationId xmlns:a16="http://schemas.microsoft.com/office/drawing/2014/main" id="{00000000-0008-0000-0E00-00001103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公民館】&#10;有形固定資産減価償却率最大値テキスト">
          <a:extLst>
            <a:ext uri="{FF2B5EF4-FFF2-40B4-BE49-F238E27FC236}">
              <a16:creationId xmlns:a16="http://schemas.microsoft.com/office/drawing/2014/main" id="{00000000-0008-0000-0E00-000013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789" name="【公民館】&#10;有形固定資産減価償却率平均値テキスト">
          <a:extLst>
            <a:ext uri="{FF2B5EF4-FFF2-40B4-BE49-F238E27FC236}">
              <a16:creationId xmlns:a16="http://schemas.microsoft.com/office/drawing/2014/main" id="{00000000-0008-0000-0E00-000015030000}"/>
            </a:ext>
          </a:extLst>
        </xdr:cNvPr>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16268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800" name="【公民館】&#10;有形固定資産減価償却率該当値テキスト">
          <a:extLst>
            <a:ext uri="{FF2B5EF4-FFF2-40B4-BE49-F238E27FC236}">
              <a16:creationId xmlns:a16="http://schemas.microsoft.com/office/drawing/2014/main" id="{00000000-0008-0000-0E00-000020030000}"/>
            </a:ext>
          </a:extLst>
        </xdr:cNvPr>
        <xdr:cNvSpPr txBox="1"/>
      </xdr:nvSpPr>
      <xdr:spPr>
        <a:xfrm>
          <a:off x="16357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139881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5481300" y="181143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105</xdr:row>
      <xdr:rowOff>166007</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14592300" y="1814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166007</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3703300" y="180931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807" name="n_1aveValue【公民館】&#10;有形固定資産減価償却率">
          <a:extLst>
            <a:ext uri="{FF2B5EF4-FFF2-40B4-BE49-F238E27FC236}">
              <a16:creationId xmlns:a16="http://schemas.microsoft.com/office/drawing/2014/main" id="{00000000-0008-0000-0E00-00002703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808" name="n_2aveValue【公民館】&#10;有形固定資産減価償却率">
          <a:extLst>
            <a:ext uri="{FF2B5EF4-FFF2-40B4-BE49-F238E27FC236}">
              <a16:creationId xmlns:a16="http://schemas.microsoft.com/office/drawing/2014/main" id="{00000000-0008-0000-0E00-00002803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809" name="n_3aveValue【公民館】&#10;有形固定資産減価償却率">
          <a:extLst>
            <a:ext uri="{FF2B5EF4-FFF2-40B4-BE49-F238E27FC236}">
              <a16:creationId xmlns:a16="http://schemas.microsoft.com/office/drawing/2014/main" id="{00000000-0008-0000-0E00-000029030000}"/>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810" name="n_1mainValue【公民館】&#10;有形固定資産減価償却率">
          <a:extLst>
            <a:ext uri="{FF2B5EF4-FFF2-40B4-BE49-F238E27FC236}">
              <a16:creationId xmlns:a16="http://schemas.microsoft.com/office/drawing/2014/main" id="{00000000-0008-0000-0E00-00002A030000}"/>
            </a:ext>
          </a:extLst>
        </xdr:cNvPr>
        <xdr:cNvSpPr txBox="1"/>
      </xdr:nvSpPr>
      <xdr:spPr>
        <a:xfrm>
          <a:off x="15266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11" name="n_2mainValue【公民館】&#10;有形固定資産減価償却率">
          <a:extLst>
            <a:ext uri="{FF2B5EF4-FFF2-40B4-BE49-F238E27FC236}">
              <a16:creationId xmlns:a16="http://schemas.microsoft.com/office/drawing/2014/main" id="{00000000-0008-0000-0E00-00002B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12" name="n_3mainValue【公民館】&#10;有形固定資産減価償却率">
          <a:extLst>
            <a:ext uri="{FF2B5EF4-FFF2-40B4-BE49-F238E27FC236}">
              <a16:creationId xmlns:a16="http://schemas.microsoft.com/office/drawing/2014/main" id="{00000000-0008-0000-0E00-00002C03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00000000-0008-0000-0E00-00004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7" name="【公民館】&#10;一人当たり面積最小値テキスト">
          <a:extLst>
            <a:ext uri="{FF2B5EF4-FFF2-40B4-BE49-F238E27FC236}">
              <a16:creationId xmlns:a16="http://schemas.microsoft.com/office/drawing/2014/main" id="{00000000-0008-0000-0E00-000045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39" name="【公民館】&#10;一人当たり面積最大値テキスト">
          <a:extLst>
            <a:ext uri="{FF2B5EF4-FFF2-40B4-BE49-F238E27FC236}">
              <a16:creationId xmlns:a16="http://schemas.microsoft.com/office/drawing/2014/main" id="{00000000-0008-0000-0E00-00004703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841" name="【公民館】&#10;一人当たり面積平均値テキスト">
          <a:extLst>
            <a:ext uri="{FF2B5EF4-FFF2-40B4-BE49-F238E27FC236}">
              <a16:creationId xmlns:a16="http://schemas.microsoft.com/office/drawing/2014/main" id="{00000000-0008-0000-0E00-000049030000}"/>
            </a:ext>
          </a:extLst>
        </xdr:cNvPr>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2" name="フローチャート: 判断 841">
          <a:extLst>
            <a:ext uri="{FF2B5EF4-FFF2-40B4-BE49-F238E27FC236}">
              <a16:creationId xmlns:a16="http://schemas.microsoft.com/office/drawing/2014/main" id="{00000000-0008-0000-0E00-00004A03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843" name="フローチャート: 判断 842">
          <a:extLst>
            <a:ext uri="{FF2B5EF4-FFF2-40B4-BE49-F238E27FC236}">
              <a16:creationId xmlns:a16="http://schemas.microsoft.com/office/drawing/2014/main" id="{00000000-0008-0000-0E00-00004B03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44" name="フローチャート: 判断 843">
          <a:extLst>
            <a:ext uri="{FF2B5EF4-FFF2-40B4-BE49-F238E27FC236}">
              <a16:creationId xmlns:a16="http://schemas.microsoft.com/office/drawing/2014/main" id="{00000000-0008-0000-0E00-00004C03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フローチャート: 判断 844">
          <a:extLst>
            <a:ext uri="{FF2B5EF4-FFF2-40B4-BE49-F238E27FC236}">
              <a16:creationId xmlns:a16="http://schemas.microsoft.com/office/drawing/2014/main" id="{00000000-0008-0000-0E00-00004D03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852" name="【公民館】&#10;一人当たり面積該当値テキスト">
          <a:extLst>
            <a:ext uri="{FF2B5EF4-FFF2-40B4-BE49-F238E27FC236}">
              <a16:creationId xmlns:a16="http://schemas.microsoft.com/office/drawing/2014/main" id="{00000000-0008-0000-0E00-000054030000}"/>
            </a:ext>
          </a:extLst>
        </xdr:cNvPr>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124461</xdr:rowOff>
    </xdr:from>
    <xdr:to>
      <xdr:col>112</xdr:col>
      <xdr:colOff>38100</xdr:colOff>
      <xdr:row>104</xdr:row>
      <xdr:rowOff>54611</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2127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3811</xdr:rowOff>
    </xdr:from>
    <xdr:to>
      <xdr:col>116</xdr:col>
      <xdr:colOff>63500</xdr:colOff>
      <xdr:row>104</xdr:row>
      <xdr:rowOff>11430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21323300" y="17834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132080</xdr:rowOff>
    </xdr:from>
    <xdr:to>
      <xdr:col>107</xdr:col>
      <xdr:colOff>101600</xdr:colOff>
      <xdr:row>104</xdr:row>
      <xdr:rowOff>62230</xdr:rowOff>
    </xdr:to>
    <xdr:sp macro="" textlink="">
      <xdr:nvSpPr>
        <xdr:cNvPr id="855" name="楕円 854">
          <a:extLst>
            <a:ext uri="{FF2B5EF4-FFF2-40B4-BE49-F238E27FC236}">
              <a16:creationId xmlns:a16="http://schemas.microsoft.com/office/drawing/2014/main" id="{00000000-0008-0000-0E00-000057030000}"/>
            </a:ext>
          </a:extLst>
        </xdr:cNvPr>
        <xdr:cNvSpPr/>
      </xdr:nvSpPr>
      <xdr:spPr>
        <a:xfrm>
          <a:off x="2038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3811</xdr:rowOff>
    </xdr:from>
    <xdr:to>
      <xdr:col>111</xdr:col>
      <xdr:colOff>177800</xdr:colOff>
      <xdr:row>104</xdr:row>
      <xdr:rowOff>11430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20434300" y="17834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57" name="楕円 856">
          <a:extLst>
            <a:ext uri="{FF2B5EF4-FFF2-40B4-BE49-F238E27FC236}">
              <a16:creationId xmlns:a16="http://schemas.microsoft.com/office/drawing/2014/main" id="{00000000-0008-0000-0E00-000059030000}"/>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53339</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flipV="1">
          <a:off x="19545300" y="17842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859" name="n_1aveValue【公民館】&#10;一人当たり面積">
          <a:extLst>
            <a:ext uri="{FF2B5EF4-FFF2-40B4-BE49-F238E27FC236}">
              <a16:creationId xmlns:a16="http://schemas.microsoft.com/office/drawing/2014/main" id="{00000000-0008-0000-0E00-00005B030000}"/>
            </a:ext>
          </a:extLst>
        </xdr:cNvPr>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860" name="n_2aveValue【公民館】&#10;一人当たり面積">
          <a:extLst>
            <a:ext uri="{FF2B5EF4-FFF2-40B4-BE49-F238E27FC236}">
              <a16:creationId xmlns:a16="http://schemas.microsoft.com/office/drawing/2014/main" id="{00000000-0008-0000-0E00-00005C030000}"/>
            </a:ext>
          </a:extLst>
        </xdr:cNvPr>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61" name="n_3aveValue【公民館】&#10;一人当たり面積">
          <a:extLst>
            <a:ext uri="{FF2B5EF4-FFF2-40B4-BE49-F238E27FC236}">
              <a16:creationId xmlns:a16="http://schemas.microsoft.com/office/drawing/2014/main" id="{00000000-0008-0000-0E00-00005D030000}"/>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71138</xdr:rowOff>
    </xdr:from>
    <xdr:ext cx="469744" cy="259045"/>
    <xdr:sp macro="" textlink="">
      <xdr:nvSpPr>
        <xdr:cNvPr id="862" name="n_1mainValue【公民館】&#10;一人当たり面積">
          <a:extLst>
            <a:ext uri="{FF2B5EF4-FFF2-40B4-BE49-F238E27FC236}">
              <a16:creationId xmlns:a16="http://schemas.microsoft.com/office/drawing/2014/main" id="{00000000-0008-0000-0E00-00005E030000}"/>
            </a:ext>
          </a:extLst>
        </xdr:cNvPr>
        <xdr:cNvSpPr txBox="1"/>
      </xdr:nvSpPr>
      <xdr:spPr>
        <a:xfrm>
          <a:off x="210757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863" name="n_2mainValue【公民館】&#10;一人当たり面積">
          <a:extLst>
            <a:ext uri="{FF2B5EF4-FFF2-40B4-BE49-F238E27FC236}">
              <a16:creationId xmlns:a16="http://schemas.microsoft.com/office/drawing/2014/main" id="{00000000-0008-0000-0E00-00005F030000}"/>
            </a:ext>
          </a:extLst>
        </xdr:cNvPr>
        <xdr:cNvSpPr txBox="1"/>
      </xdr:nvSpPr>
      <xdr:spPr>
        <a:xfrm>
          <a:off x="20199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864" name="n_3mainValue【公民館】&#10;一人当たり面積">
          <a:extLst>
            <a:ext uri="{FF2B5EF4-FFF2-40B4-BE49-F238E27FC236}">
              <a16:creationId xmlns:a16="http://schemas.microsoft.com/office/drawing/2014/main" id="{00000000-0008-0000-0E00-00006003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E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類型は、「認定こども園・幼稚園・保育所」、「橋りょう・トンネル」、「学校施設」である。また、本市の公共施設は、整備から３０年以上を経過したものが多く、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幼稚園・保育所は、築４０年以上経過した施設があり、中長期的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な視点で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園児数の減少を見据えた、私立幼稚園・保育園との役割分担による統廃合を検討していく。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全体の約半数が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耐用年数の２分の１を経過した整備後３０年のもの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、これらの橋りょうが今後３０年以内に更新時期を迎える。そのため、長寿命化計画による計画的な補修により、将来更新負担の平準化と抑制に努めていく。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小・中学校は、築３０年から４０年以上を経過した施設が多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計画の策定を通じて、不具合が顕在化する前に対策を検討し、財政負担の平準化及び抑制に努めていく。また、将来的には、児童生徒数の変動による学校の再編や通学区域について検討するとともに、少子化の進行に伴い生じる空き教室などへ、近隣施設からの機能移転も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130084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44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162741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23949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101600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160020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3797300" y="10210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118110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210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60</xdr:row>
      <xdr:rowOff>127635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23366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158750</xdr:rowOff>
    </xdr:from>
    <xdr:to>
      <xdr:col>55</xdr:col>
      <xdr:colOff>50800</xdr:colOff>
      <xdr:row>55</xdr:row>
      <xdr:rowOff>88900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85107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2540</xdr:rowOff>
    </xdr:from>
    <xdr:to>
      <xdr:col>50</xdr:col>
      <xdr:colOff>165100</xdr:colOff>
      <xdr:row>55</xdr:row>
      <xdr:rowOff>104140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38100</xdr:rowOff>
    </xdr:from>
    <xdr:to>
      <xdr:col>55</xdr:col>
      <xdr:colOff>0</xdr:colOff>
      <xdr:row>55</xdr:row>
      <xdr:rowOff>53340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94678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10160</xdr:rowOff>
    </xdr:from>
    <xdr:to>
      <xdr:col>46</xdr:col>
      <xdr:colOff>38100</xdr:colOff>
      <xdr:row>55</xdr:row>
      <xdr:rowOff>111760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53340</xdr:rowOff>
    </xdr:from>
    <xdr:to>
      <xdr:col>50</xdr:col>
      <xdr:colOff>114300</xdr:colOff>
      <xdr:row>55</xdr:row>
      <xdr:rowOff>60960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9483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29210</xdr:rowOff>
    </xdr:from>
    <xdr:to>
      <xdr:col>41</xdr:col>
      <xdr:colOff>101600</xdr:colOff>
      <xdr:row>56</xdr:row>
      <xdr:rowOff>130810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60960</xdr:rowOff>
    </xdr:from>
    <xdr:to>
      <xdr:col>45</xdr:col>
      <xdr:colOff>177800</xdr:colOff>
      <xdr:row>56</xdr:row>
      <xdr:rowOff>80010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7861300" y="94907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120667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128287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92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147337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85598</xdr:rowOff>
    </xdr:from>
    <xdr:to>
      <xdr:col>24</xdr:col>
      <xdr:colOff>114300</xdr:colOff>
      <xdr:row>83</xdr:row>
      <xdr:rowOff>15748</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108475</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136398</xdr:rowOff>
    </xdr:from>
    <xdr:to>
      <xdr:col>24</xdr:col>
      <xdr:colOff>63500</xdr:colOff>
      <xdr:row>83</xdr:row>
      <xdr:rowOff>26670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19529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51308</xdr:rowOff>
    </xdr:from>
    <xdr:to>
      <xdr:col>15</xdr:col>
      <xdr:colOff>101600</xdr:colOff>
      <xdr:row>83</xdr:row>
      <xdr:rowOff>152908</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102108</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25702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97028</xdr:rowOff>
    </xdr:from>
    <xdr:to>
      <xdr:col>10</xdr:col>
      <xdr:colOff>165100</xdr:colOff>
      <xdr:row>84</xdr:row>
      <xdr:rowOff>27178</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102108</xdr:rowOff>
    </xdr:from>
    <xdr:to>
      <xdr:col>15</xdr:col>
      <xdr:colOff>50800</xdr:colOff>
      <xdr:row>83</xdr:row>
      <xdr:rowOff>147828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3324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169435</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43705</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F00-00003A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F00-00003C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F00-00003E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125747</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1051560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153036</xdr:rowOff>
    </xdr:from>
    <xdr:to>
      <xdr:col>50</xdr:col>
      <xdr:colOff>165100</xdr:colOff>
      <xdr:row>84</xdr:row>
      <xdr:rowOff>83186</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26670</xdr:rowOff>
    </xdr:from>
    <xdr:to>
      <xdr:col>55</xdr:col>
      <xdr:colOff>0</xdr:colOff>
      <xdr:row>84</xdr:row>
      <xdr:rowOff>32386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9639300" y="144284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32386</xdr:rowOff>
    </xdr:from>
    <xdr:to>
      <xdr:col>50</xdr:col>
      <xdr:colOff>114300</xdr:colOff>
      <xdr:row>84</xdr:row>
      <xdr:rowOff>32386</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8750300" y="1443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153036</xdr:rowOff>
    </xdr:from>
    <xdr:to>
      <xdr:col>41</xdr:col>
      <xdr:colOff>101600</xdr:colOff>
      <xdr:row>84</xdr:row>
      <xdr:rowOff>83186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781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32386</xdr:rowOff>
    </xdr:from>
    <xdr:to>
      <xdr:col>45</xdr:col>
      <xdr:colOff>177800</xdr:colOff>
      <xdr:row>84</xdr:row>
      <xdr:rowOff>32386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861300" y="1443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00000000-0008-0000-0F00-000050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0000000-0008-0000-0F00-000051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00000000-0008-0000-0F00-000052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74313</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41" name="n_3mainValue【福祉施設】&#10;一人当たり面積">
          <a:extLst>
            <a:ext uri="{FF2B5EF4-FFF2-40B4-BE49-F238E27FC236}">
              <a16:creationId xmlns:a16="http://schemas.microsoft.com/office/drawing/2014/main" id="{00000000-0008-0000-0F00-000055010000}"/>
            </a:ext>
          </a:extLst>
        </xdr:cNvPr>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00000000-0008-0000-0F00-000070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00000000-0008-0000-0F00-000072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F00-000074010000}"/>
            </a:ext>
          </a:extLst>
        </xdr:cNvPr>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4584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85470</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F00-00007F010000}"/>
            </a:ext>
          </a:extLst>
        </xdr:cNvPr>
        <xdr:cNvSpPr txBox="1"/>
      </xdr:nvSpPr>
      <xdr:spPr>
        <a:xfrm>
          <a:off x="4673600"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157843</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3797300" y="177943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170906</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908300" y="177943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68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019300" y="178302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F00-000089010000}"/>
            </a:ext>
          </a:extLst>
        </xdr:cNvPr>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41383</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F00-00008A010000}"/>
            </a:ext>
          </a:extLst>
        </xdr:cNvPr>
        <xdr:cNvSpPr txBox="1"/>
      </xdr:nvSpPr>
      <xdr:spPr>
        <a:xfrm>
          <a:off x="27057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395" name="n_3mainValue【市民会館】&#10;有形固定資産減価償却率">
          <a:extLst>
            <a:ext uri="{FF2B5EF4-FFF2-40B4-BE49-F238E27FC236}">
              <a16:creationId xmlns:a16="http://schemas.microsoft.com/office/drawing/2014/main" id="{00000000-0008-0000-0F00-00008B010000}"/>
            </a:ext>
          </a:extLst>
        </xdr:cNvPr>
        <xdr:cNvSpPr txBox="1"/>
      </xdr:nvSpPr>
      <xdr:spPr>
        <a:xfrm>
          <a:off x="1816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163830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9639300" y="17987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113030</xdr:rowOff>
    </xdr:from>
    <xdr:to>
      <xdr:col>46</xdr:col>
      <xdr:colOff>38100</xdr:colOff>
      <xdr:row>105</xdr:row>
      <xdr:rowOff>43180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104</xdr:row>
      <xdr:rowOff>163830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799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163830</xdr:rowOff>
    </xdr:from>
    <xdr:to>
      <xdr:col>45</xdr:col>
      <xdr:colOff>177800</xdr:colOff>
      <xdr:row>104</xdr:row>
      <xdr:rowOff>167639</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7861300" y="17994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59707</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59707</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00000000-0008-0000-0F00-0000E9010000}"/>
            </a:ext>
          </a:extLst>
        </xdr:cNvPr>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50074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5481300" y="635453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134983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4592300" y="639372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5987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3703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92001</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5266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166423</xdr:rowOff>
    </xdr:from>
    <xdr:to>
      <xdr:col>116</xdr:col>
      <xdr:colOff>114300</xdr:colOff>
      <xdr:row>37</xdr:row>
      <xdr:rowOff>96573</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63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17850</xdr:rowOff>
    </xdr:from>
    <xdr:ext cx="599010"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F00-00001D020000}"/>
            </a:ext>
          </a:extLst>
        </xdr:cNvPr>
        <xdr:cNvSpPr txBox="1"/>
      </xdr:nvSpPr>
      <xdr:spPr>
        <a:xfrm>
          <a:off x="22199600" y="61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13566</xdr:rowOff>
    </xdr:from>
    <xdr:to>
      <xdr:col>112</xdr:col>
      <xdr:colOff>38100</xdr:colOff>
      <xdr:row>37</xdr:row>
      <xdr:rowOff>115166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63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45773</xdr:rowOff>
    </xdr:from>
    <xdr:to>
      <xdr:col>116</xdr:col>
      <xdr:colOff>63500</xdr:colOff>
      <xdr:row>37</xdr:row>
      <xdr:rowOff>64366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1323300" y="6389423"/>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78473</xdr:rowOff>
    </xdr:from>
    <xdr:to>
      <xdr:col>107</xdr:col>
      <xdr:colOff>101600</xdr:colOff>
      <xdr:row>38</xdr:row>
      <xdr:rowOff>8623</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64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64366</xdr:rowOff>
    </xdr:from>
    <xdr:to>
      <xdr:col>111</xdr:col>
      <xdr:colOff>177800</xdr:colOff>
      <xdr:row>37</xdr:row>
      <xdr:rowOff>129273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0434300" y="6408016"/>
          <a:ext cx="889000" cy="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82596</xdr:rowOff>
    </xdr:from>
    <xdr:to>
      <xdr:col>102</xdr:col>
      <xdr:colOff>165100</xdr:colOff>
      <xdr:row>38</xdr:row>
      <xdr:rowOff>12746</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9494500" y="6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129273</xdr:rowOff>
    </xdr:from>
    <xdr:to>
      <xdr:col>107</xdr:col>
      <xdr:colOff>50800</xdr:colOff>
      <xdr:row>37</xdr:row>
      <xdr:rowOff>133396</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9545300" y="6472923"/>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140583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9278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131693</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11095" y="61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25150</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34795" y="61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29273</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62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00000000-0008-0000-0F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00000000-0008-0000-0F00-000054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00000000-0008-0000-0F00-000056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00000000-0008-0000-0F00-000058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169834</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00000000-0008-0000-0F00-000063020000}"/>
            </a:ext>
          </a:extLst>
        </xdr:cNvPr>
        <xdr:cNvSpPr txBox="1"/>
      </xdr:nvSpPr>
      <xdr:spPr>
        <a:xfrm>
          <a:off x="16357600" y="1388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82</xdr:row>
      <xdr:rowOff>15239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5481300" y="13958207"/>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454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82</xdr:row>
      <xdr:rowOff>15239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4592300" y="13994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109764</xdr:rowOff>
    </xdr:from>
    <xdr:to>
      <xdr:col>72</xdr:col>
      <xdr:colOff>38100</xdr:colOff>
      <xdr:row>82</xdr:row>
      <xdr:rowOff>39914</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365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160564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3703300" y="139941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18" name="n_1aveValue【消防施設】&#10;有形固定資産減価償却率">
          <a:extLst>
            <a:ext uri="{FF2B5EF4-FFF2-40B4-BE49-F238E27FC236}">
              <a16:creationId xmlns:a16="http://schemas.microsoft.com/office/drawing/2014/main" id="{00000000-0008-0000-0F00-00006A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19" name="n_2aveValue【消防施設】&#10;有形固定資産減価償却率">
          <a:extLst>
            <a:ext uri="{FF2B5EF4-FFF2-40B4-BE49-F238E27FC236}">
              <a16:creationId xmlns:a16="http://schemas.microsoft.com/office/drawing/2014/main" id="{00000000-0008-0000-0F00-00006B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20" name="n_3aveValue【消防施設】&#10;有形固定資産減価償却率">
          <a:extLst>
            <a:ext uri="{FF2B5EF4-FFF2-40B4-BE49-F238E27FC236}">
              <a16:creationId xmlns:a16="http://schemas.microsoft.com/office/drawing/2014/main" id="{00000000-0008-0000-0F00-00006C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621" name="n_1mainValue【消防施設】&#10;有形固定資産減価償却率">
          <a:extLst>
            <a:ext uri="{FF2B5EF4-FFF2-40B4-BE49-F238E27FC236}">
              <a16:creationId xmlns:a16="http://schemas.microsoft.com/office/drawing/2014/main" id="{00000000-0008-0000-0F00-00006D020000}"/>
            </a:ext>
          </a:extLst>
        </xdr:cNvPr>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22" name="n_2mainValue【消防施設】&#10;有形固定資産減価償却率">
          <a:extLst>
            <a:ext uri="{FF2B5EF4-FFF2-40B4-BE49-F238E27FC236}">
              <a16:creationId xmlns:a16="http://schemas.microsoft.com/office/drawing/2014/main" id="{00000000-0008-0000-0F00-00006E020000}"/>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31041</xdr:rowOff>
    </xdr:from>
    <xdr:ext cx="405111" cy="259045"/>
    <xdr:sp macro="" textlink="">
      <xdr:nvSpPr>
        <xdr:cNvPr id="623" name="n_3mainValue【消防施設】&#10;有形固定資産減価償却率">
          <a:extLst>
            <a:ext uri="{FF2B5EF4-FFF2-40B4-BE49-F238E27FC236}">
              <a16:creationId xmlns:a16="http://schemas.microsoft.com/office/drawing/2014/main" id="{00000000-0008-0000-0F00-00006F020000}"/>
            </a:ext>
          </a:extLst>
        </xdr:cNvPr>
        <xdr:cNvSpPr txBox="1"/>
      </xdr:nvSpPr>
      <xdr:spPr>
        <a:xfrm>
          <a:off x="13500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00000000-0008-0000-0F00-00008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6" name="【消防施設】&#10;一人当たり面積最小値テキスト">
          <a:extLst>
            <a:ext uri="{FF2B5EF4-FFF2-40B4-BE49-F238E27FC236}">
              <a16:creationId xmlns:a16="http://schemas.microsoft.com/office/drawing/2014/main" id="{00000000-0008-0000-0F00-000086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8" name="【消防施設】&#10;一人当たり面積最大値テキスト">
          <a:extLst>
            <a:ext uri="{FF2B5EF4-FFF2-40B4-BE49-F238E27FC236}">
              <a16:creationId xmlns:a16="http://schemas.microsoft.com/office/drawing/2014/main" id="{00000000-0008-0000-0F00-000088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50" name="【消防施設】&#10;一人当たり面積平均値テキスト">
          <a:extLst>
            <a:ext uri="{FF2B5EF4-FFF2-40B4-BE49-F238E27FC236}">
              <a16:creationId xmlns:a16="http://schemas.microsoft.com/office/drawing/2014/main" id="{00000000-0008-0000-0F00-00008A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661" name="【消防施設】&#10;一人当たり面積該当値テキスト">
          <a:extLst>
            <a:ext uri="{FF2B5EF4-FFF2-40B4-BE49-F238E27FC236}">
              <a16:creationId xmlns:a16="http://schemas.microsoft.com/office/drawing/2014/main" id="{00000000-0008-0000-0F00-000095020000}"/>
            </a:ext>
          </a:extLst>
        </xdr:cNvPr>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111252</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0434300" y="14485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85</xdr:row>
      <xdr:rowOff>49530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9545300" y="14485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668" name="n_1aveValue【消防施設】&#10;一人当たり面積">
          <a:extLst>
            <a:ext uri="{FF2B5EF4-FFF2-40B4-BE49-F238E27FC236}">
              <a16:creationId xmlns:a16="http://schemas.microsoft.com/office/drawing/2014/main" id="{00000000-0008-0000-0F00-00009C02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69" name="n_2aveValue【消防施設】&#10;一人当たり面積">
          <a:extLst>
            <a:ext uri="{FF2B5EF4-FFF2-40B4-BE49-F238E27FC236}">
              <a16:creationId xmlns:a16="http://schemas.microsoft.com/office/drawing/2014/main" id="{00000000-0008-0000-0F00-00009D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70" name="n_3aveValue【消防施設】&#10;一人当たり面積">
          <a:extLst>
            <a:ext uri="{FF2B5EF4-FFF2-40B4-BE49-F238E27FC236}">
              <a16:creationId xmlns:a16="http://schemas.microsoft.com/office/drawing/2014/main" id="{00000000-0008-0000-0F00-00009E02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671" name="n_1mainValue【消防施設】&#10;一人当たり面積">
          <a:extLst>
            <a:ext uri="{FF2B5EF4-FFF2-40B4-BE49-F238E27FC236}">
              <a16:creationId xmlns:a16="http://schemas.microsoft.com/office/drawing/2014/main" id="{00000000-0008-0000-0F00-00009F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72" name="n_2mainValue【消防施設】&#10;一人当たり面積">
          <a:extLst>
            <a:ext uri="{FF2B5EF4-FFF2-40B4-BE49-F238E27FC236}">
              <a16:creationId xmlns:a16="http://schemas.microsoft.com/office/drawing/2014/main" id="{00000000-0008-0000-0F00-0000A0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73" name="n_3mainValue【消防施設】&#10;一人当たり面積">
          <a:extLst>
            <a:ext uri="{FF2B5EF4-FFF2-40B4-BE49-F238E27FC236}">
              <a16:creationId xmlns:a16="http://schemas.microsoft.com/office/drawing/2014/main" id="{00000000-0008-0000-0F00-0000A1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00000000-0008-0000-0F00-0000B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00" name="【庁舎】&#10;有形固定資産減価償却率最小値テキスト">
          <a:extLst>
            <a:ext uri="{FF2B5EF4-FFF2-40B4-BE49-F238E27FC236}">
              <a16:creationId xmlns:a16="http://schemas.microsoft.com/office/drawing/2014/main" id="{00000000-0008-0000-0F00-0000BC02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2" name="【庁舎】&#10;有形固定資産減価償却率最大値テキスト">
          <a:extLst>
            <a:ext uri="{FF2B5EF4-FFF2-40B4-BE49-F238E27FC236}">
              <a16:creationId xmlns:a16="http://schemas.microsoft.com/office/drawing/2014/main" id="{00000000-0008-0000-0F00-0000BE02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04" name="【庁舎】&#10;有形固定資産減価償却率平均値テキスト">
          <a:extLst>
            <a:ext uri="{FF2B5EF4-FFF2-40B4-BE49-F238E27FC236}">
              <a16:creationId xmlns:a16="http://schemas.microsoft.com/office/drawing/2014/main" id="{00000000-0008-0000-0F00-0000C002000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15" name="【庁舎】&#10;有形固定資産減価償却率該当値テキスト">
          <a:extLst>
            <a:ext uri="{FF2B5EF4-FFF2-40B4-BE49-F238E27FC236}">
              <a16:creationId xmlns:a16="http://schemas.microsoft.com/office/drawing/2014/main" id="{00000000-0008-0000-0F00-0000CB020000}"/>
            </a:ext>
          </a:extLst>
        </xdr:cNvPr>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22316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5481300" y="176620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53339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4592300" y="176816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35198</xdr:rowOff>
    </xdr:from>
    <xdr:to>
      <xdr:col>72</xdr:col>
      <xdr:colOff>38100</xdr:colOff>
      <xdr:row>103</xdr:row>
      <xdr:rowOff>136798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3652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85998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3703300" y="177126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22" name="n_1aveValue【庁舎】&#10;有形固定資産減価償却率">
          <a:extLst>
            <a:ext uri="{FF2B5EF4-FFF2-40B4-BE49-F238E27FC236}">
              <a16:creationId xmlns:a16="http://schemas.microsoft.com/office/drawing/2014/main" id="{00000000-0008-0000-0F00-0000D2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23" name="n_2aveValue【庁舎】&#10;有形固定資産減価償却率">
          <a:extLst>
            <a:ext uri="{FF2B5EF4-FFF2-40B4-BE49-F238E27FC236}">
              <a16:creationId xmlns:a16="http://schemas.microsoft.com/office/drawing/2014/main" id="{00000000-0008-0000-0F00-0000D302000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24" name="n_3aveValue【庁舎】&#10;有形固定資産減価償却率">
          <a:extLst>
            <a:ext uri="{FF2B5EF4-FFF2-40B4-BE49-F238E27FC236}">
              <a16:creationId xmlns:a16="http://schemas.microsoft.com/office/drawing/2014/main" id="{00000000-0008-0000-0F00-0000D402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725" name="n_1mainValue【庁舎】&#10;有形固定資産減価償却率">
          <a:extLst>
            <a:ext uri="{FF2B5EF4-FFF2-40B4-BE49-F238E27FC236}">
              <a16:creationId xmlns:a16="http://schemas.microsoft.com/office/drawing/2014/main" id="{00000000-0008-0000-0F00-0000D5020000}"/>
            </a:ext>
          </a:extLst>
        </xdr:cNvPr>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26" name="n_2mainValue【庁舎】&#10;有形固定資産減価償却率">
          <a:extLst>
            <a:ext uri="{FF2B5EF4-FFF2-40B4-BE49-F238E27FC236}">
              <a16:creationId xmlns:a16="http://schemas.microsoft.com/office/drawing/2014/main" id="{00000000-0008-0000-0F00-0000D6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127925</xdr:rowOff>
    </xdr:from>
    <xdr:ext cx="405111" cy="259045"/>
    <xdr:sp macro="" textlink="">
      <xdr:nvSpPr>
        <xdr:cNvPr id="727" name="n_3mainValue【庁舎】&#10;有形固定資産減価償却率">
          <a:extLst>
            <a:ext uri="{FF2B5EF4-FFF2-40B4-BE49-F238E27FC236}">
              <a16:creationId xmlns:a16="http://schemas.microsoft.com/office/drawing/2014/main" id="{00000000-0008-0000-0F00-0000D7020000}"/>
            </a:ext>
          </a:extLst>
        </xdr:cNvPr>
        <xdr:cNvSpPr txBox="1"/>
      </xdr:nvSpPr>
      <xdr:spPr>
        <a:xfrm>
          <a:off x="135007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00000000-0008-0000-0F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4" name="【庁舎】&#10;一人当たり面積最小値テキスト">
          <a:extLst>
            <a:ext uri="{FF2B5EF4-FFF2-40B4-BE49-F238E27FC236}">
              <a16:creationId xmlns:a16="http://schemas.microsoft.com/office/drawing/2014/main" id="{00000000-0008-0000-0F00-0000F2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6" name="【庁舎】&#10;一人当たり面積最大値テキスト">
          <a:extLst>
            <a:ext uri="{FF2B5EF4-FFF2-40B4-BE49-F238E27FC236}">
              <a16:creationId xmlns:a16="http://schemas.microsoft.com/office/drawing/2014/main" id="{00000000-0008-0000-0F00-0000F4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58" name="【庁舎】&#10;一人当たり面積平均値テキスト">
          <a:extLst>
            <a:ext uri="{FF2B5EF4-FFF2-40B4-BE49-F238E27FC236}">
              <a16:creationId xmlns:a16="http://schemas.microsoft.com/office/drawing/2014/main" id="{00000000-0008-0000-0F00-0000F602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80571</xdr:rowOff>
    </xdr:from>
    <xdr:ext cx="469744" cy="259045"/>
    <xdr:sp macro="" textlink="">
      <xdr:nvSpPr>
        <xdr:cNvPr id="769" name="【庁舎】&#10;一人当たり面積該当値テキスト">
          <a:extLst>
            <a:ext uri="{FF2B5EF4-FFF2-40B4-BE49-F238E27FC236}">
              <a16:creationId xmlns:a16="http://schemas.microsoft.com/office/drawing/2014/main" id="{00000000-0008-0000-0F00-000001030000}"/>
            </a:ext>
          </a:extLst>
        </xdr:cNvPr>
        <xdr:cNvSpPr txBox="1"/>
      </xdr:nvSpPr>
      <xdr:spPr>
        <a:xfrm>
          <a:off x="22199600"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152944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21323300" y="181290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130084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20434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133350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9545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76" name="n_1aveValue【庁舎】&#10;一人当たり面積">
          <a:extLst>
            <a:ext uri="{FF2B5EF4-FFF2-40B4-BE49-F238E27FC236}">
              <a16:creationId xmlns:a16="http://schemas.microsoft.com/office/drawing/2014/main" id="{00000000-0008-0000-0F00-000008030000}"/>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77" name="n_2aveValue【庁舎】&#10;一人当たり面積">
          <a:extLst>
            <a:ext uri="{FF2B5EF4-FFF2-40B4-BE49-F238E27FC236}">
              <a16:creationId xmlns:a16="http://schemas.microsoft.com/office/drawing/2014/main" id="{00000000-0008-0000-0F00-000009030000}"/>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78" name="n_3aveValue【庁舎】&#10;一人当たり面積">
          <a:extLst>
            <a:ext uri="{FF2B5EF4-FFF2-40B4-BE49-F238E27FC236}">
              <a16:creationId xmlns:a16="http://schemas.microsoft.com/office/drawing/2014/main" id="{00000000-0008-0000-0F00-00000A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779" name="n_1mainValue【庁舎】&#10;一人当たり面積">
          <a:extLst>
            <a:ext uri="{FF2B5EF4-FFF2-40B4-BE49-F238E27FC236}">
              <a16:creationId xmlns:a16="http://schemas.microsoft.com/office/drawing/2014/main" id="{00000000-0008-0000-0F00-00000B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780" name="n_2mainValue【庁舎】&#10;一人当たり面積">
          <a:extLst>
            <a:ext uri="{FF2B5EF4-FFF2-40B4-BE49-F238E27FC236}">
              <a16:creationId xmlns:a16="http://schemas.microsoft.com/office/drawing/2014/main" id="{00000000-0008-0000-0F00-00000C030000}"/>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81" name="n_3mainValue【庁舎】&#10;一人当たり面積">
          <a:extLst>
            <a:ext uri="{FF2B5EF4-FFF2-40B4-BE49-F238E27FC236}">
              <a16:creationId xmlns:a16="http://schemas.microsoft.com/office/drawing/2014/main" id="{00000000-0008-0000-0F00-00000D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類似団体平均と比較すると、おおむね平均的な水準となっているが、「図書館」「福祉施設」「庁舎」の施設類型についてはやや高めの水準となっている。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や福祉施設については、建設時は電源立地地域対策交付金等の財源を活用したが、老朽化が進む中で改修等に充てる財源が乏しく、他施設と比較して改修等が実施できていないため、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庁舎については、建替工事に着手しており令和３年度に新庁舎移転を予定している。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また、市民一人当たりの資産や面積では、「一般廃棄物処理施設」や「体育館・プール」の施設類型が類似団体平均より高い水準となっている。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一般廃棄物処理施設については、新施設の建設計画を進めており、令和６年度末を目途に新施設供用開始を予定しており、施設規模の適正化を図りながら建設を進めていく。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体育館・プールについては、老朽化した施設が多いことから、今後の更新に向けて個別施設計画を策定中であり、施設の統廃合を含めた検討をしながら施設規模の適正化に努めていく。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31385101</v>
      </c>
      <c r="BO4" s="461"/>
      <c r="BP4" s="461"/>
      <c r="BQ4" s="461"/>
      <c r="BR4" s="461"/>
      <c r="BS4" s="461"/>
      <c r="BT4" s="461"/>
      <c r="BU4" s="462"/>
      <c r="BV4" s="460">
        <v>28717509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10.5</v>
      </c>
      <c r="CU4" s="642"/>
      <c r="CV4" s="642"/>
      <c r="CW4" s="642"/>
      <c r="CX4" s="642"/>
      <c r="CY4" s="642"/>
      <c r="CZ4" s="642"/>
      <c r="DA4" s="643"/>
      <c r="DB4" s="641">
        <v>9.1999999999999993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29581136</v>
      </c>
      <c r="BO5" s="466"/>
      <c r="BP5" s="466"/>
      <c r="BQ5" s="466"/>
      <c r="BR5" s="466"/>
      <c r="BS5" s="466"/>
      <c r="BT5" s="466"/>
      <c r="BU5" s="467"/>
      <c r="BV5" s="465">
        <v>27134222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92.4</v>
      </c>
      <c r="CU5" s="436"/>
      <c r="CV5" s="436"/>
      <c r="CW5" s="436"/>
      <c r="CX5" s="436"/>
      <c r="CY5" s="436"/>
      <c r="CZ5" s="436"/>
      <c r="DA5" s="437"/>
      <c r="DB5" s="435">
        <v>92.9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1803965</v>
      </c>
      <c r="BO6" s="466"/>
      <c r="BP6" s="466"/>
      <c r="BQ6" s="466"/>
      <c r="BR6" s="466"/>
      <c r="BS6" s="466"/>
      <c r="BT6" s="466"/>
      <c r="BU6" s="467"/>
      <c r="BV6" s="465">
        <v>1583287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99.6</v>
      </c>
      <c r="CU6" s="616"/>
      <c r="CV6" s="616"/>
      <c r="CW6" s="616"/>
      <c r="CX6" s="616"/>
      <c r="CY6" s="616"/>
      <c r="CZ6" s="616"/>
      <c r="DA6" s="617"/>
      <c r="DB6" s="615">
        <v>98.7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116749</v>
      </c>
      <c r="BO7" s="466"/>
      <c r="BP7" s="466"/>
      <c r="BQ7" s="466"/>
      <c r="BR7" s="466"/>
      <c r="BS7" s="466"/>
      <c r="BT7" s="466"/>
      <c r="BU7" s="467"/>
      <c r="BV7" s="465">
        <v>113270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16017973</v>
      </c>
      <c r="CU7" s="466"/>
      <c r="CV7" s="466"/>
      <c r="CW7" s="466"/>
      <c r="CX7" s="466"/>
      <c r="CY7" s="466"/>
      <c r="CZ7" s="466"/>
      <c r="DA7" s="467"/>
      <c r="DB7" s="465">
        <v>15931159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1687216</v>
      </c>
      <c r="BO8" s="466"/>
      <c r="BP8" s="466"/>
      <c r="BQ8" s="466"/>
      <c r="BR8" s="466"/>
      <c r="BS8" s="466"/>
      <c r="BT8" s="466"/>
      <c r="BU8" s="467"/>
      <c r="BV8" s="465">
        <v>1470017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0.94</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66165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217199</v>
      </c>
      <c r="BO9" s="466"/>
      <c r="BP9" s="466"/>
      <c r="BQ9" s="466"/>
      <c r="BR9" s="466"/>
      <c r="BS9" s="466"/>
      <c r="BT9" s="466"/>
      <c r="BU9" s="467"/>
      <c r="BV9" s="465">
        <v>85114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8.5</v>
      </c>
      <c r="CU9" s="436"/>
      <c r="CV9" s="436"/>
      <c r="CW9" s="436"/>
      <c r="CX9" s="436"/>
      <c r="CY9" s="436"/>
      <c r="CZ9" s="436"/>
      <c r="DA9" s="437"/>
      <c r="DB9" s="435">
        <v>8.6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67760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2298</v>
      </c>
      <c r="BO10" s="466"/>
      <c r="BP10" s="466"/>
      <c r="BQ10" s="466"/>
      <c r="BR10" s="466"/>
      <c r="BS10" s="466"/>
      <c r="BT10" s="466"/>
      <c r="BU10" s="467"/>
      <c r="BV10" s="465">
        <v>2757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66016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65140</v>
      </c>
      <c r="S13" s="569"/>
      <c r="T13" s="569"/>
      <c r="U13" s="569"/>
      <c r="V13" s="570"/>
      <c r="W13" s="556" t="s">
        <v>138</v>
      </c>
      <c r="X13" s="478"/>
      <c r="Y13" s="478"/>
      <c r="Z13" s="478"/>
      <c r="AA13" s="478"/>
      <c r="AB13" s="479"/>
      <c r="AC13" s="441">
        <v>615</v>
      </c>
      <c r="AD13" s="442"/>
      <c r="AE13" s="442"/>
      <c r="AF13" s="442"/>
      <c r="AG13" s="443"/>
      <c r="AH13" s="441">
        <v>727</v>
      </c>
      <c r="AI13" s="442"/>
      <c r="AJ13" s="442"/>
      <c r="AK13" s="442"/>
      <c r="AL13" s="444"/>
      <c r="AM13" s="534" t="s">
        <v>139</v>
      </c>
      <c r="AN13" s="439"/>
      <c r="AO13" s="439"/>
      <c r="AP13" s="439"/>
      <c r="AQ13" s="439"/>
      <c r="AR13" s="439"/>
      <c r="AS13" s="439"/>
      <c r="AT13" s="440"/>
      <c r="AU13" s="522" t="s">
        <v>108</v>
      </c>
      <c r="AV13" s="523"/>
      <c r="AW13" s="523"/>
      <c r="AX13" s="523"/>
      <c r="AY13" s="445" t="s">
        <v>140</v>
      </c>
      <c r="AZ13" s="446"/>
      <c r="BA13" s="446"/>
      <c r="BB13" s="446"/>
      <c r="BC13" s="446"/>
      <c r="BD13" s="446"/>
      <c r="BE13" s="446"/>
      <c r="BF13" s="446"/>
      <c r="BG13" s="446"/>
      <c r="BH13" s="446"/>
      <c r="BI13" s="446"/>
      <c r="BJ13" s="446"/>
      <c r="BK13" s="446"/>
      <c r="BL13" s="446"/>
      <c r="BM13" s="447"/>
      <c r="BN13" s="465">
        <v>219497</v>
      </c>
      <c r="BO13" s="466"/>
      <c r="BP13" s="466"/>
      <c r="BQ13" s="466"/>
      <c r="BR13" s="466"/>
      <c r="BS13" s="466"/>
      <c r="BT13" s="466"/>
      <c r="BU13" s="467"/>
      <c r="BV13" s="465">
        <v>87871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6.2</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66558</v>
      </c>
      <c r="S14" s="569"/>
      <c r="T14" s="569"/>
      <c r="U14" s="569"/>
      <c r="V14" s="570"/>
      <c r="W14" s="571"/>
      <c r="X14" s="481"/>
      <c r="Y14" s="481"/>
      <c r="Z14" s="481"/>
      <c r="AA14" s="481"/>
      <c r="AB14" s="482"/>
      <c r="AC14" s="561">
        <v>1.9</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v>6.1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65746</v>
      </c>
      <c r="S15" s="569"/>
      <c r="T15" s="569"/>
      <c r="U15" s="569"/>
      <c r="V15" s="570"/>
      <c r="W15" s="556" t="s">
        <v>145</v>
      </c>
      <c r="X15" s="478"/>
      <c r="Y15" s="478"/>
      <c r="Z15" s="478"/>
      <c r="AA15" s="478"/>
      <c r="AB15" s="479"/>
      <c r="AC15" s="441">
        <v>8759</v>
      </c>
      <c r="AD15" s="442"/>
      <c r="AE15" s="442"/>
      <c r="AF15" s="442"/>
      <c r="AG15" s="443"/>
      <c r="AH15" s="441">
        <v>9595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10876451</v>
      </c>
      <c r="BO15" s="461"/>
      <c r="BP15" s="461"/>
      <c r="BQ15" s="461"/>
      <c r="BR15" s="461"/>
      <c r="BS15" s="461"/>
      <c r="BT15" s="461"/>
      <c r="BU15" s="462"/>
      <c r="BV15" s="460">
        <v>10858094</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27.1</v>
      </c>
      <c r="AD16" s="562"/>
      <c r="AE16" s="562"/>
      <c r="AF16" s="562"/>
      <c r="AG16" s="563"/>
      <c r="AH16" s="561">
        <v>28.9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11635464</v>
      </c>
      <c r="BO16" s="466"/>
      <c r="BP16" s="466"/>
      <c r="BQ16" s="466"/>
      <c r="BR16" s="466"/>
      <c r="BS16" s="466"/>
      <c r="BT16" s="466"/>
      <c r="BU16" s="467"/>
      <c r="BV16" s="465">
        <v>11549533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22957</v>
      </c>
      <c r="AD17" s="442"/>
      <c r="AE17" s="442"/>
      <c r="AF17" s="442"/>
      <c r="AG17" s="443"/>
      <c r="AH17" s="441">
        <v>22893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14034188</v>
      </c>
      <c r="BO17" s="466"/>
      <c r="BP17" s="466"/>
      <c r="BQ17" s="466"/>
      <c r="BR17" s="466"/>
      <c r="BS17" s="466"/>
      <c r="BT17" s="466"/>
      <c r="BU17" s="467"/>
      <c r="BV17" s="465">
        <v>14020290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251.41</v>
      </c>
      <c r="M18" s="530"/>
      <c r="N18" s="530"/>
      <c r="O18" s="530"/>
      <c r="P18" s="530"/>
      <c r="Q18" s="530"/>
      <c r="R18" s="531"/>
      <c r="S18" s="531"/>
      <c r="T18" s="531"/>
      <c r="U18" s="531"/>
      <c r="V18" s="532"/>
      <c r="W18" s="546"/>
      <c r="X18" s="547"/>
      <c r="Y18" s="547"/>
      <c r="Z18" s="547"/>
      <c r="AA18" s="547"/>
      <c r="AB18" s="557"/>
      <c r="AC18" s="429">
        <v>71</v>
      </c>
      <c r="AD18" s="430"/>
      <c r="AE18" s="430"/>
      <c r="AF18" s="430"/>
      <c r="AG18" s="533"/>
      <c r="AH18" s="429">
        <v>68.900000000000006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15335673</v>
      </c>
      <c r="BO18" s="466"/>
      <c r="BP18" s="466"/>
      <c r="BQ18" s="466"/>
      <c r="BR18" s="466"/>
      <c r="BS18" s="466"/>
      <c r="BT18" s="466"/>
      <c r="BU18" s="467"/>
      <c r="BV18" s="465">
        <v>14891490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263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21930153</v>
      </c>
      <c r="BO19" s="466"/>
      <c r="BP19" s="466"/>
      <c r="BQ19" s="466"/>
      <c r="BR19" s="466"/>
      <c r="BS19" s="466"/>
      <c r="BT19" s="466"/>
      <c r="BU19" s="467"/>
      <c r="BV19" s="465">
        <v>20554392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26545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20952380</v>
      </c>
      <c r="BO23" s="466"/>
      <c r="BP23" s="466"/>
      <c r="BQ23" s="466"/>
      <c r="BR23" s="466"/>
      <c r="BS23" s="466"/>
      <c r="BT23" s="466"/>
      <c r="BU23" s="467"/>
      <c r="BV23" s="465">
        <v>20260991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9200</v>
      </c>
      <c r="R24" s="442"/>
      <c r="S24" s="442"/>
      <c r="T24" s="442"/>
      <c r="U24" s="442"/>
      <c r="V24" s="443"/>
      <c r="W24" s="507"/>
      <c r="X24" s="498"/>
      <c r="Y24" s="499"/>
      <c r="Z24" s="438" t="s">
        <v>169</v>
      </c>
      <c r="AA24" s="439"/>
      <c r="AB24" s="439"/>
      <c r="AC24" s="439"/>
      <c r="AD24" s="439"/>
      <c r="AE24" s="439"/>
      <c r="AF24" s="439"/>
      <c r="AG24" s="440"/>
      <c r="AH24" s="441">
        <v>485</v>
      </c>
      <c r="AI24" s="442"/>
      <c r="AJ24" s="442"/>
      <c r="AK24" s="442"/>
      <c r="AL24" s="443"/>
      <c r="AM24" s="441">
        <v>1307560</v>
      </c>
      <c r="AN24" s="442"/>
      <c r="AO24" s="442"/>
      <c r="AP24" s="442"/>
      <c r="AQ24" s="442"/>
      <c r="AR24" s="443"/>
      <c r="AS24" s="441">
        <v>2696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13518137</v>
      </c>
      <c r="BO24" s="466"/>
      <c r="BP24" s="466"/>
      <c r="BQ24" s="466"/>
      <c r="BR24" s="466"/>
      <c r="BS24" s="466"/>
      <c r="BT24" s="466"/>
      <c r="BU24" s="467"/>
      <c r="BV24" s="465">
        <v>13058876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7600</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128</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1686809</v>
      </c>
      <c r="BO25" s="461"/>
      <c r="BP25" s="461"/>
      <c r="BQ25" s="461"/>
      <c r="BR25" s="461"/>
      <c r="BS25" s="461"/>
      <c r="BT25" s="461"/>
      <c r="BU25" s="462"/>
      <c r="BV25" s="460">
        <v>731457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6380</v>
      </c>
      <c r="R26" s="442"/>
      <c r="S26" s="442"/>
      <c r="T26" s="442"/>
      <c r="U26" s="442"/>
      <c r="V26" s="443"/>
      <c r="W26" s="507"/>
      <c r="X26" s="498"/>
      <c r="Y26" s="499"/>
      <c r="Z26" s="438" t="s">
        <v>175</v>
      </c>
      <c r="AA26" s="520"/>
      <c r="AB26" s="520"/>
      <c r="AC26" s="520"/>
      <c r="AD26" s="520"/>
      <c r="AE26" s="520"/>
      <c r="AF26" s="520"/>
      <c r="AG26" s="521"/>
      <c r="AH26" s="441">
        <v>20</v>
      </c>
      <c r="AI26" s="442"/>
      <c r="AJ26" s="442"/>
      <c r="AK26" s="442"/>
      <c r="AL26" s="443"/>
      <c r="AM26" s="441">
        <v>56960</v>
      </c>
      <c r="AN26" s="442"/>
      <c r="AO26" s="442"/>
      <c r="AP26" s="442"/>
      <c r="AQ26" s="442"/>
      <c r="AR26" s="443"/>
      <c r="AS26" s="441">
        <v>2848</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4900</v>
      </c>
      <c r="R27" s="442"/>
      <c r="S27" s="442"/>
      <c r="T27" s="442"/>
      <c r="U27" s="442"/>
      <c r="V27" s="443"/>
      <c r="W27" s="507"/>
      <c r="X27" s="498"/>
      <c r="Y27" s="499"/>
      <c r="Z27" s="438" t="s">
        <v>178</v>
      </c>
      <c r="AA27" s="439"/>
      <c r="AB27" s="439"/>
      <c r="AC27" s="439"/>
      <c r="AD27" s="439"/>
      <c r="AE27" s="439"/>
      <c r="AF27" s="439"/>
      <c r="AG27" s="440"/>
      <c r="AH27" s="441">
        <v>8</v>
      </c>
      <c r="AI27" s="442"/>
      <c r="AJ27" s="442"/>
      <c r="AK27" s="442"/>
      <c r="AL27" s="443"/>
      <c r="AM27" s="441">
        <v>22136</v>
      </c>
      <c r="AN27" s="442"/>
      <c r="AO27" s="442"/>
      <c r="AP27" s="442"/>
      <c r="AQ27" s="442"/>
      <c r="AR27" s="443"/>
      <c r="AS27" s="441">
        <v>2767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1795116</v>
      </c>
      <c r="BO27" s="469"/>
      <c r="BP27" s="469"/>
      <c r="BQ27" s="469"/>
      <c r="BR27" s="469"/>
      <c r="BS27" s="469"/>
      <c r="BT27" s="469"/>
      <c r="BU27" s="470"/>
      <c r="BV27" s="468">
        <v>1793968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4280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128</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3285754</v>
      </c>
      <c r="BO28" s="461"/>
      <c r="BP28" s="461"/>
      <c r="BQ28" s="461"/>
      <c r="BR28" s="461"/>
      <c r="BS28" s="461"/>
      <c r="BT28" s="461"/>
      <c r="BU28" s="462"/>
      <c r="BV28" s="460">
        <v>3283456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22</v>
      </c>
      <c r="M29" s="442"/>
      <c r="N29" s="442"/>
      <c r="O29" s="442"/>
      <c r="P29" s="443"/>
      <c r="Q29" s="441">
        <v>4070</v>
      </c>
      <c r="R29" s="442"/>
      <c r="S29" s="442"/>
      <c r="T29" s="442"/>
      <c r="U29" s="442"/>
      <c r="V29" s="443"/>
      <c r="W29" s="508"/>
      <c r="X29" s="509"/>
      <c r="Y29" s="510"/>
      <c r="Z29" s="438" t="s">
        <v>184</v>
      </c>
      <c r="AA29" s="439"/>
      <c r="AB29" s="439"/>
      <c r="AC29" s="439"/>
      <c r="AD29" s="439"/>
      <c r="AE29" s="439"/>
      <c r="AF29" s="439"/>
      <c r="AG29" s="440"/>
      <c r="AH29" s="441">
        <v>493</v>
      </c>
      <c r="AI29" s="442"/>
      <c r="AJ29" s="442"/>
      <c r="AK29" s="442"/>
      <c r="AL29" s="443"/>
      <c r="AM29" s="441">
        <v>1329696</v>
      </c>
      <c r="AN29" s="442"/>
      <c r="AO29" s="442"/>
      <c r="AP29" s="442"/>
      <c r="AQ29" s="442"/>
      <c r="AR29" s="443"/>
      <c r="AS29" s="441">
        <v>2697</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1578111</v>
      </c>
      <c r="BO29" s="466"/>
      <c r="BP29" s="466"/>
      <c r="BQ29" s="466"/>
      <c r="BR29" s="466"/>
      <c r="BS29" s="466"/>
      <c r="BT29" s="466"/>
      <c r="BU29" s="467"/>
      <c r="BV29" s="465">
        <v>1026511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5423645</v>
      </c>
      <c r="BO30" s="469"/>
      <c r="BP30" s="469"/>
      <c r="BQ30" s="469"/>
      <c r="BR30" s="469"/>
      <c r="BS30" s="469"/>
      <c r="BT30" s="469"/>
      <c r="BU30" s="470"/>
      <c r="BV30" s="468">
        <v>5119755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194</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196</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国民健康保険（事業勘定の部）</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市立敦賀病院事業</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港湾施設事業</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敦賀美方消防組合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港都つるが</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国民健康保険（施設勘定の部）</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水道事業</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IF('各会計、関係団体の財政状況及び健全化判断比率'!B36="","",'各会計、関係団体の財政状況及び健全化判断比率'!B36)</f>
        <v>産業団地整備事業</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嶺南広域行政組合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嶺南ケーブルネットワーク</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IF('各会計、関係団体の財政状況及び健全化判断比率'!B34="","",'各会計、関係団体の財政状況及び健全化判断比率'!B34)</f>
        <v>下水道事業</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福井県後期高齢者医療広域連合（一般会計）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公立大学法人敦賀市立看護大学</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福井県後期高齢者医療広域連合（特別会計）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福井県市町総合事務組合（一般会計）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福井県市町総合事務組合（特別会計）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福井県自治会館組合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sheetData>
  <sheetProtection algorithmName="SHA-512" hashValue="M+dIk3Twaa4Y5QWmNGthZ3M3iYkEl1SxahpwftZlaXHeKB36POQL7hcKE2xbTblWJ4ao8HvdiXXvkwucYKFL9w==" saltValue="DRA3y+W1APtcfF49uPK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13448847</v>
      </c>
      <c r="S5" s="727"/>
      <c r="T5" s="727"/>
      <c r="U5" s="727"/>
      <c r="V5" s="727"/>
      <c r="W5" s="727"/>
      <c r="X5" s="727"/>
      <c r="Y5" s="773"/>
      <c r="Z5" s="791">
        <v>42.9</v>
      </c>
      <c r="AA5" s="791"/>
      <c r="AB5" s="791"/>
      <c r="AC5" s="791"/>
      <c r="AD5" s="792">
        <v>12902011</v>
      </c>
      <c r="AE5" s="792"/>
      <c r="AF5" s="792"/>
      <c r="AG5" s="792"/>
      <c r="AH5" s="792"/>
      <c r="AI5" s="792"/>
      <c r="AJ5" s="792"/>
      <c r="AK5" s="792"/>
      <c r="AL5" s="774">
        <v>83.8</v>
      </c>
      <c r="AM5" s="743"/>
      <c r="AN5" s="743"/>
      <c r="AO5" s="775"/>
      <c r="AP5" s="760" t="s">
        <v>224</v>
      </c>
      <c r="AQ5" s="761"/>
      <c r="AR5" s="761"/>
      <c r="AS5" s="761"/>
      <c r="AT5" s="761"/>
      <c r="AU5" s="761"/>
      <c r="AV5" s="761"/>
      <c r="AW5" s="761"/>
      <c r="AX5" s="761"/>
      <c r="AY5" s="761"/>
      <c r="AZ5" s="761"/>
      <c r="BA5" s="761"/>
      <c r="BB5" s="761"/>
      <c r="BC5" s="761"/>
      <c r="BD5" s="761"/>
      <c r="BE5" s="761"/>
      <c r="BF5" s="762"/>
      <c r="BG5" s="661">
        <v>12898824</v>
      </c>
      <c r="BH5" s="664"/>
      <c r="BI5" s="664"/>
      <c r="BJ5" s="664"/>
      <c r="BK5" s="664"/>
      <c r="BL5" s="664"/>
      <c r="BM5" s="664"/>
      <c r="BN5" s="665"/>
      <c r="BO5" s="723">
        <v>95.9</v>
      </c>
      <c r="BP5" s="723"/>
      <c r="BQ5" s="723"/>
      <c r="BR5" s="723"/>
      <c r="BS5" s="724">
        <v>168922</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217472</v>
      </c>
      <c r="S6" s="664"/>
      <c r="T6" s="664"/>
      <c r="U6" s="664"/>
      <c r="V6" s="664"/>
      <c r="W6" s="664"/>
      <c r="X6" s="664"/>
      <c r="Y6" s="665"/>
      <c r="Z6" s="723">
        <v>0.7</v>
      </c>
      <c r="AA6" s="723"/>
      <c r="AB6" s="723"/>
      <c r="AC6" s="723"/>
      <c r="AD6" s="724">
        <v>217472</v>
      </c>
      <c r="AE6" s="724"/>
      <c r="AF6" s="724"/>
      <c r="AG6" s="724"/>
      <c r="AH6" s="724"/>
      <c r="AI6" s="724"/>
      <c r="AJ6" s="724"/>
      <c r="AK6" s="724"/>
      <c r="AL6" s="666">
        <v>1.4</v>
      </c>
      <c r="AM6" s="667"/>
      <c r="AN6" s="667"/>
      <c r="AO6" s="725"/>
      <c r="AP6" s="658" t="s">
        <v>229</v>
      </c>
      <c r="AQ6" s="659"/>
      <c r="AR6" s="659"/>
      <c r="AS6" s="659"/>
      <c r="AT6" s="659"/>
      <c r="AU6" s="659"/>
      <c r="AV6" s="659"/>
      <c r="AW6" s="659"/>
      <c r="AX6" s="659"/>
      <c r="AY6" s="659"/>
      <c r="AZ6" s="659"/>
      <c r="BA6" s="659"/>
      <c r="BB6" s="659"/>
      <c r="BC6" s="659"/>
      <c r="BD6" s="659"/>
      <c r="BE6" s="659"/>
      <c r="BF6" s="660"/>
      <c r="BG6" s="661">
        <v>12898824</v>
      </c>
      <c r="BH6" s="664"/>
      <c r="BI6" s="664"/>
      <c r="BJ6" s="664"/>
      <c r="BK6" s="664"/>
      <c r="BL6" s="664"/>
      <c r="BM6" s="664"/>
      <c r="BN6" s="665"/>
      <c r="BO6" s="723">
        <v>95.9</v>
      </c>
      <c r="BP6" s="723"/>
      <c r="BQ6" s="723"/>
      <c r="BR6" s="723"/>
      <c r="BS6" s="724">
        <v>168922</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276985</v>
      </c>
      <c r="CS6" s="664"/>
      <c r="CT6" s="664"/>
      <c r="CU6" s="664"/>
      <c r="CV6" s="664"/>
      <c r="CW6" s="664"/>
      <c r="CX6" s="664"/>
      <c r="CY6" s="665"/>
      <c r="CZ6" s="774">
        <v>0.9</v>
      </c>
      <c r="DA6" s="743"/>
      <c r="DB6" s="743"/>
      <c r="DC6" s="777"/>
      <c r="DD6" s="669" t="s">
        <v>128</v>
      </c>
      <c r="DE6" s="664"/>
      <c r="DF6" s="664"/>
      <c r="DG6" s="664"/>
      <c r="DH6" s="664"/>
      <c r="DI6" s="664"/>
      <c r="DJ6" s="664"/>
      <c r="DK6" s="664"/>
      <c r="DL6" s="664"/>
      <c r="DM6" s="664"/>
      <c r="DN6" s="664"/>
      <c r="DO6" s="664"/>
      <c r="DP6" s="665"/>
      <c r="DQ6" s="669">
        <v>276985</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20137</v>
      </c>
      <c r="S7" s="664"/>
      <c r="T7" s="664"/>
      <c r="U7" s="664"/>
      <c r="V7" s="664"/>
      <c r="W7" s="664"/>
      <c r="X7" s="664"/>
      <c r="Y7" s="665"/>
      <c r="Z7" s="723">
        <v>0.1</v>
      </c>
      <c r="AA7" s="723"/>
      <c r="AB7" s="723"/>
      <c r="AC7" s="723"/>
      <c r="AD7" s="724">
        <v>20137</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4578500</v>
      </c>
      <c r="BH7" s="664"/>
      <c r="BI7" s="664"/>
      <c r="BJ7" s="664"/>
      <c r="BK7" s="664"/>
      <c r="BL7" s="664"/>
      <c r="BM7" s="664"/>
      <c r="BN7" s="665"/>
      <c r="BO7" s="723">
        <v>34</v>
      </c>
      <c r="BP7" s="723"/>
      <c r="BQ7" s="723"/>
      <c r="BR7" s="723"/>
      <c r="BS7" s="724">
        <v>168922</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4126090</v>
      </c>
      <c r="CS7" s="664"/>
      <c r="CT7" s="664"/>
      <c r="CU7" s="664"/>
      <c r="CV7" s="664"/>
      <c r="CW7" s="664"/>
      <c r="CX7" s="664"/>
      <c r="CY7" s="665"/>
      <c r="CZ7" s="723">
        <v>13.9</v>
      </c>
      <c r="DA7" s="723"/>
      <c r="DB7" s="723"/>
      <c r="DC7" s="723"/>
      <c r="DD7" s="669">
        <v>423195</v>
      </c>
      <c r="DE7" s="664"/>
      <c r="DF7" s="664"/>
      <c r="DG7" s="664"/>
      <c r="DH7" s="664"/>
      <c r="DI7" s="664"/>
      <c r="DJ7" s="664"/>
      <c r="DK7" s="664"/>
      <c r="DL7" s="664"/>
      <c r="DM7" s="664"/>
      <c r="DN7" s="664"/>
      <c r="DO7" s="664"/>
      <c r="DP7" s="665"/>
      <c r="DQ7" s="669">
        <v>3192777</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38289</v>
      </c>
      <c r="S8" s="664"/>
      <c r="T8" s="664"/>
      <c r="U8" s="664"/>
      <c r="V8" s="664"/>
      <c r="W8" s="664"/>
      <c r="X8" s="664"/>
      <c r="Y8" s="665"/>
      <c r="Z8" s="723">
        <v>0.1</v>
      </c>
      <c r="AA8" s="723"/>
      <c r="AB8" s="723"/>
      <c r="AC8" s="723"/>
      <c r="AD8" s="724">
        <v>38289</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120546</v>
      </c>
      <c r="BH8" s="664"/>
      <c r="BI8" s="664"/>
      <c r="BJ8" s="664"/>
      <c r="BK8" s="664"/>
      <c r="BL8" s="664"/>
      <c r="BM8" s="664"/>
      <c r="BN8" s="665"/>
      <c r="BO8" s="723">
        <v>0.9</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9737743</v>
      </c>
      <c r="CS8" s="664"/>
      <c r="CT8" s="664"/>
      <c r="CU8" s="664"/>
      <c r="CV8" s="664"/>
      <c r="CW8" s="664"/>
      <c r="CX8" s="664"/>
      <c r="CY8" s="665"/>
      <c r="CZ8" s="723">
        <v>32.9</v>
      </c>
      <c r="DA8" s="723"/>
      <c r="DB8" s="723"/>
      <c r="DC8" s="723"/>
      <c r="DD8" s="669">
        <v>508270</v>
      </c>
      <c r="DE8" s="664"/>
      <c r="DF8" s="664"/>
      <c r="DG8" s="664"/>
      <c r="DH8" s="664"/>
      <c r="DI8" s="664"/>
      <c r="DJ8" s="664"/>
      <c r="DK8" s="664"/>
      <c r="DL8" s="664"/>
      <c r="DM8" s="664"/>
      <c r="DN8" s="664"/>
      <c r="DO8" s="664"/>
      <c r="DP8" s="665"/>
      <c r="DQ8" s="669">
        <v>5103201</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32920</v>
      </c>
      <c r="S9" s="664"/>
      <c r="T9" s="664"/>
      <c r="U9" s="664"/>
      <c r="V9" s="664"/>
      <c r="W9" s="664"/>
      <c r="X9" s="664"/>
      <c r="Y9" s="665"/>
      <c r="Z9" s="723">
        <v>0.1</v>
      </c>
      <c r="AA9" s="723"/>
      <c r="AB9" s="723"/>
      <c r="AC9" s="723"/>
      <c r="AD9" s="724">
        <v>32920</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3554702</v>
      </c>
      <c r="BH9" s="664"/>
      <c r="BI9" s="664"/>
      <c r="BJ9" s="664"/>
      <c r="BK9" s="664"/>
      <c r="BL9" s="664"/>
      <c r="BM9" s="664"/>
      <c r="BN9" s="665"/>
      <c r="BO9" s="723">
        <v>26.4</v>
      </c>
      <c r="BP9" s="723"/>
      <c r="BQ9" s="723"/>
      <c r="BR9" s="723"/>
      <c r="BS9" s="669" t="s">
        <v>128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2592098</v>
      </c>
      <c r="CS9" s="664"/>
      <c r="CT9" s="664"/>
      <c r="CU9" s="664"/>
      <c r="CV9" s="664"/>
      <c r="CW9" s="664"/>
      <c r="CX9" s="664"/>
      <c r="CY9" s="665"/>
      <c r="CZ9" s="723">
        <v>8.8000000000000007</v>
      </c>
      <c r="DA9" s="723"/>
      <c r="DB9" s="723"/>
      <c r="DC9" s="723"/>
      <c r="DD9" s="669">
        <v>216070</v>
      </c>
      <c r="DE9" s="664"/>
      <c r="DF9" s="664"/>
      <c r="DG9" s="664"/>
      <c r="DH9" s="664"/>
      <c r="DI9" s="664"/>
      <c r="DJ9" s="664"/>
      <c r="DK9" s="664"/>
      <c r="DL9" s="664"/>
      <c r="DM9" s="664"/>
      <c r="DN9" s="664"/>
      <c r="DO9" s="664"/>
      <c r="DP9" s="665"/>
      <c r="DQ9" s="669">
        <v>2376885</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236</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307684</v>
      </c>
      <c r="BH10" s="664"/>
      <c r="BI10" s="664"/>
      <c r="BJ10" s="664"/>
      <c r="BK10" s="664"/>
      <c r="BL10" s="664"/>
      <c r="BM10" s="664"/>
      <c r="BN10" s="665"/>
      <c r="BO10" s="723">
        <v>2.2999999999999998</v>
      </c>
      <c r="BP10" s="723"/>
      <c r="BQ10" s="723"/>
      <c r="BR10" s="723"/>
      <c r="BS10" s="669">
        <v>51158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138254</v>
      </c>
      <c r="CS10" s="664"/>
      <c r="CT10" s="664"/>
      <c r="CU10" s="664"/>
      <c r="CV10" s="664"/>
      <c r="CW10" s="664"/>
      <c r="CX10" s="664"/>
      <c r="CY10" s="665"/>
      <c r="CZ10" s="723">
        <v>0.5</v>
      </c>
      <c r="DA10" s="723"/>
      <c r="DB10" s="723"/>
      <c r="DC10" s="723"/>
      <c r="DD10" s="669" t="s">
        <v>128</v>
      </c>
      <c r="DE10" s="664"/>
      <c r="DF10" s="664"/>
      <c r="DG10" s="664"/>
      <c r="DH10" s="664"/>
      <c r="DI10" s="664"/>
      <c r="DJ10" s="664"/>
      <c r="DK10" s="664"/>
      <c r="DL10" s="664"/>
      <c r="DM10" s="664"/>
      <c r="DN10" s="664"/>
      <c r="DO10" s="664"/>
      <c r="DP10" s="665"/>
      <c r="DQ10" s="669">
        <v>15954</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236</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595568</v>
      </c>
      <c r="BH11" s="664"/>
      <c r="BI11" s="664"/>
      <c r="BJ11" s="664"/>
      <c r="BK11" s="664"/>
      <c r="BL11" s="664"/>
      <c r="BM11" s="664"/>
      <c r="BN11" s="665"/>
      <c r="BO11" s="723">
        <v>4.4000000000000004</v>
      </c>
      <c r="BP11" s="723"/>
      <c r="BQ11" s="723"/>
      <c r="BR11" s="723"/>
      <c r="BS11" s="669">
        <v>117764</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400216</v>
      </c>
      <c r="CS11" s="664"/>
      <c r="CT11" s="664"/>
      <c r="CU11" s="664"/>
      <c r="CV11" s="664"/>
      <c r="CW11" s="664"/>
      <c r="CX11" s="664"/>
      <c r="CY11" s="665"/>
      <c r="CZ11" s="723">
        <v>1.4</v>
      </c>
      <c r="DA11" s="723"/>
      <c r="DB11" s="723"/>
      <c r="DC11" s="723"/>
      <c r="DD11" s="669">
        <v>89527</v>
      </c>
      <c r="DE11" s="664"/>
      <c r="DF11" s="664"/>
      <c r="DG11" s="664"/>
      <c r="DH11" s="664"/>
      <c r="DI11" s="664"/>
      <c r="DJ11" s="664"/>
      <c r="DK11" s="664"/>
      <c r="DL11" s="664"/>
      <c r="DM11" s="664"/>
      <c r="DN11" s="664"/>
      <c r="DO11" s="664"/>
      <c r="DP11" s="665"/>
      <c r="DQ11" s="669">
        <v>289667</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1256777</v>
      </c>
      <c r="S12" s="664"/>
      <c r="T12" s="664"/>
      <c r="U12" s="664"/>
      <c r="V12" s="664"/>
      <c r="W12" s="664"/>
      <c r="X12" s="664"/>
      <c r="Y12" s="665"/>
      <c r="Z12" s="723">
        <v>4</v>
      </c>
      <c r="AA12" s="723"/>
      <c r="AB12" s="723"/>
      <c r="AC12" s="723"/>
      <c r="AD12" s="724">
        <v>1256777</v>
      </c>
      <c r="AE12" s="724"/>
      <c r="AF12" s="724"/>
      <c r="AG12" s="724"/>
      <c r="AH12" s="724"/>
      <c r="AI12" s="724"/>
      <c r="AJ12" s="724"/>
      <c r="AK12" s="724"/>
      <c r="AL12" s="666">
        <v>8.1999999999999993</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7619388</v>
      </c>
      <c r="BH12" s="664"/>
      <c r="BI12" s="664"/>
      <c r="BJ12" s="664"/>
      <c r="BK12" s="664"/>
      <c r="BL12" s="664"/>
      <c r="BM12" s="664"/>
      <c r="BN12" s="665"/>
      <c r="BO12" s="723">
        <v>56.7</v>
      </c>
      <c r="BP12" s="723"/>
      <c r="BQ12" s="723"/>
      <c r="BR12" s="723"/>
      <c r="BS12" s="669" t="s">
        <v>128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1609441</v>
      </c>
      <c r="CS12" s="664"/>
      <c r="CT12" s="664"/>
      <c r="CU12" s="664"/>
      <c r="CV12" s="664"/>
      <c r="CW12" s="664"/>
      <c r="CX12" s="664"/>
      <c r="CY12" s="665"/>
      <c r="CZ12" s="723">
        <v>5.4</v>
      </c>
      <c r="DA12" s="723"/>
      <c r="DB12" s="723"/>
      <c r="DC12" s="723"/>
      <c r="DD12" s="669">
        <v>169234</v>
      </c>
      <c r="DE12" s="664"/>
      <c r="DF12" s="664"/>
      <c r="DG12" s="664"/>
      <c r="DH12" s="664"/>
      <c r="DI12" s="664"/>
      <c r="DJ12" s="664"/>
      <c r="DK12" s="664"/>
      <c r="DL12" s="664"/>
      <c r="DM12" s="664"/>
      <c r="DN12" s="664"/>
      <c r="DO12" s="664"/>
      <c r="DP12" s="665"/>
      <c r="DQ12" s="669">
        <v>1009130</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11889</v>
      </c>
      <c r="S13" s="664"/>
      <c r="T13" s="664"/>
      <c r="U13" s="664"/>
      <c r="V13" s="664"/>
      <c r="W13" s="664"/>
      <c r="X13" s="664"/>
      <c r="Y13" s="665"/>
      <c r="Z13" s="723">
        <v>0</v>
      </c>
      <c r="AA13" s="723"/>
      <c r="AB13" s="723"/>
      <c r="AC13" s="723"/>
      <c r="AD13" s="724">
        <v>11889</v>
      </c>
      <c r="AE13" s="724"/>
      <c r="AF13" s="724"/>
      <c r="AG13" s="724"/>
      <c r="AH13" s="724"/>
      <c r="AI13" s="724"/>
      <c r="AJ13" s="724"/>
      <c r="AK13" s="724"/>
      <c r="AL13" s="666">
        <v>0.1</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7604282</v>
      </c>
      <c r="BH13" s="664"/>
      <c r="BI13" s="664"/>
      <c r="BJ13" s="664"/>
      <c r="BK13" s="664"/>
      <c r="BL13" s="664"/>
      <c r="BM13" s="664"/>
      <c r="BN13" s="665"/>
      <c r="BO13" s="723">
        <v>56.5</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3716726</v>
      </c>
      <c r="CS13" s="664"/>
      <c r="CT13" s="664"/>
      <c r="CU13" s="664"/>
      <c r="CV13" s="664"/>
      <c r="CW13" s="664"/>
      <c r="CX13" s="664"/>
      <c r="CY13" s="665"/>
      <c r="CZ13" s="723">
        <v>12.6</v>
      </c>
      <c r="DA13" s="723"/>
      <c r="DB13" s="723"/>
      <c r="DC13" s="723"/>
      <c r="DD13" s="669">
        <v>1834665</v>
      </c>
      <c r="DE13" s="664"/>
      <c r="DF13" s="664"/>
      <c r="DG13" s="664"/>
      <c r="DH13" s="664"/>
      <c r="DI13" s="664"/>
      <c r="DJ13" s="664"/>
      <c r="DK13" s="664"/>
      <c r="DL13" s="664"/>
      <c r="DM13" s="664"/>
      <c r="DN13" s="664"/>
      <c r="DO13" s="664"/>
      <c r="DP13" s="665"/>
      <c r="DQ13" s="669">
        <v>2029214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236</v>
      </c>
      <c r="AE14" s="724"/>
      <c r="AF14" s="724"/>
      <c r="AG14" s="724"/>
      <c r="AH14" s="724"/>
      <c r="AI14" s="724"/>
      <c r="AJ14" s="724"/>
      <c r="AK14" s="724"/>
      <c r="AL14" s="666" t="s">
        <v>236</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190761</v>
      </c>
      <c r="BH14" s="664"/>
      <c r="BI14" s="664"/>
      <c r="BJ14" s="664"/>
      <c r="BK14" s="664"/>
      <c r="BL14" s="664"/>
      <c r="BM14" s="664"/>
      <c r="BN14" s="665"/>
      <c r="BO14" s="723">
        <v>1.4</v>
      </c>
      <c r="BP14" s="723"/>
      <c r="BQ14" s="723"/>
      <c r="BR14" s="723"/>
      <c r="BS14" s="669" t="s">
        <v>128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1026272</v>
      </c>
      <c r="CS14" s="664"/>
      <c r="CT14" s="664"/>
      <c r="CU14" s="664"/>
      <c r="CV14" s="664"/>
      <c r="CW14" s="664"/>
      <c r="CX14" s="664"/>
      <c r="CY14" s="665"/>
      <c r="CZ14" s="723">
        <v>3.5</v>
      </c>
      <c r="DA14" s="723"/>
      <c r="DB14" s="723"/>
      <c r="DC14" s="723"/>
      <c r="DD14" s="669">
        <v>9897</v>
      </c>
      <c r="DE14" s="664"/>
      <c r="DF14" s="664"/>
      <c r="DG14" s="664"/>
      <c r="DH14" s="664"/>
      <c r="DI14" s="664"/>
      <c r="DJ14" s="664"/>
      <c r="DK14" s="664"/>
      <c r="DL14" s="664"/>
      <c r="DM14" s="664"/>
      <c r="DN14" s="664"/>
      <c r="DO14" s="664"/>
      <c r="DP14" s="665"/>
      <c r="DQ14" s="669">
        <v>1015246</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67364</v>
      </c>
      <c r="S15" s="664"/>
      <c r="T15" s="664"/>
      <c r="U15" s="664"/>
      <c r="V15" s="664"/>
      <c r="W15" s="664"/>
      <c r="X15" s="664"/>
      <c r="Y15" s="665"/>
      <c r="Z15" s="723">
        <v>0.2</v>
      </c>
      <c r="AA15" s="723"/>
      <c r="AB15" s="723"/>
      <c r="AC15" s="723"/>
      <c r="AD15" s="724">
        <v>67364</v>
      </c>
      <c r="AE15" s="724"/>
      <c r="AF15" s="724"/>
      <c r="AG15" s="724"/>
      <c r="AH15" s="724"/>
      <c r="AI15" s="724"/>
      <c r="AJ15" s="724"/>
      <c r="AK15" s="724"/>
      <c r="AL15" s="666">
        <v>0.4</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509814</v>
      </c>
      <c r="BH15" s="664"/>
      <c r="BI15" s="664"/>
      <c r="BJ15" s="664"/>
      <c r="BK15" s="664"/>
      <c r="BL15" s="664"/>
      <c r="BM15" s="664"/>
      <c r="BN15" s="665"/>
      <c r="BO15" s="723">
        <v>3.8</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3945526</v>
      </c>
      <c r="CS15" s="664"/>
      <c r="CT15" s="664"/>
      <c r="CU15" s="664"/>
      <c r="CV15" s="664"/>
      <c r="CW15" s="664"/>
      <c r="CX15" s="664"/>
      <c r="CY15" s="665"/>
      <c r="CZ15" s="723">
        <v>13.3</v>
      </c>
      <c r="DA15" s="723"/>
      <c r="DB15" s="723"/>
      <c r="DC15" s="723"/>
      <c r="DD15" s="669">
        <v>491207</v>
      </c>
      <c r="DE15" s="664"/>
      <c r="DF15" s="664"/>
      <c r="DG15" s="664"/>
      <c r="DH15" s="664"/>
      <c r="DI15" s="664"/>
      <c r="DJ15" s="664"/>
      <c r="DK15" s="664"/>
      <c r="DL15" s="664"/>
      <c r="DM15" s="664"/>
      <c r="DN15" s="664"/>
      <c r="DO15" s="664"/>
      <c r="DP15" s="665"/>
      <c r="DQ15" s="669">
        <v>2921747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236</v>
      </c>
      <c r="AA16" s="723"/>
      <c r="AB16" s="723"/>
      <c r="AC16" s="723"/>
      <c r="AD16" s="724" t="s">
        <v>128</v>
      </c>
      <c r="AE16" s="724"/>
      <c r="AF16" s="724"/>
      <c r="AG16" s="724"/>
      <c r="AH16" s="724"/>
      <c r="AI16" s="724"/>
      <c r="AJ16" s="724"/>
      <c r="AK16" s="724"/>
      <c r="AL16" s="666" t="s">
        <v>236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v>361</v>
      </c>
      <c r="BH16" s="664"/>
      <c r="BI16" s="664"/>
      <c r="BJ16" s="664"/>
      <c r="BK16" s="664"/>
      <c r="BL16" s="664"/>
      <c r="BM16" s="664"/>
      <c r="BN16" s="665"/>
      <c r="BO16" s="723">
        <v>0</v>
      </c>
      <c r="BP16" s="723"/>
      <c r="BQ16" s="723"/>
      <c r="BR16" s="723"/>
      <c r="BS16" s="669" t="s">
        <v>236</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28368</v>
      </c>
      <c r="CS16" s="664"/>
      <c r="CT16" s="664"/>
      <c r="CU16" s="664"/>
      <c r="CV16" s="664"/>
      <c r="CW16" s="664"/>
      <c r="CX16" s="664"/>
      <c r="CY16" s="665"/>
      <c r="CZ16" s="723">
        <v>0.1</v>
      </c>
      <c r="DA16" s="723"/>
      <c r="DB16" s="723"/>
      <c r="DC16" s="723"/>
      <c r="DD16" s="669" t="s">
        <v>128</v>
      </c>
      <c r="DE16" s="664"/>
      <c r="DF16" s="664"/>
      <c r="DG16" s="664"/>
      <c r="DH16" s="664"/>
      <c r="DI16" s="664"/>
      <c r="DJ16" s="664"/>
      <c r="DK16" s="664"/>
      <c r="DL16" s="664"/>
      <c r="DM16" s="664"/>
      <c r="DN16" s="664"/>
      <c r="DO16" s="664"/>
      <c r="DP16" s="665"/>
      <c r="DQ16" s="669">
        <v>27170</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50950</v>
      </c>
      <c r="S17" s="664"/>
      <c r="T17" s="664"/>
      <c r="U17" s="664"/>
      <c r="V17" s="664"/>
      <c r="W17" s="664"/>
      <c r="X17" s="664"/>
      <c r="Y17" s="665"/>
      <c r="Z17" s="723">
        <v>0.2</v>
      </c>
      <c r="AA17" s="723"/>
      <c r="AB17" s="723"/>
      <c r="AC17" s="723"/>
      <c r="AD17" s="724">
        <v>50950</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1983417</v>
      </c>
      <c r="CS17" s="664"/>
      <c r="CT17" s="664"/>
      <c r="CU17" s="664"/>
      <c r="CV17" s="664"/>
      <c r="CW17" s="664"/>
      <c r="CX17" s="664"/>
      <c r="CY17" s="665"/>
      <c r="CZ17" s="723">
        <v>6.7</v>
      </c>
      <c r="DA17" s="723"/>
      <c r="DB17" s="723"/>
      <c r="DC17" s="723"/>
      <c r="DD17" s="669" t="s">
        <v>236</v>
      </c>
      <c r="DE17" s="664"/>
      <c r="DF17" s="664"/>
      <c r="DG17" s="664"/>
      <c r="DH17" s="664"/>
      <c r="DI17" s="664"/>
      <c r="DJ17" s="664"/>
      <c r="DK17" s="664"/>
      <c r="DL17" s="664"/>
      <c r="DM17" s="664"/>
      <c r="DN17" s="664"/>
      <c r="DO17" s="664"/>
      <c r="DP17" s="665"/>
      <c r="DQ17" s="669">
        <v>1868212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1135291</v>
      </c>
      <c r="S18" s="664"/>
      <c r="T18" s="664"/>
      <c r="U18" s="664"/>
      <c r="V18" s="664"/>
      <c r="W18" s="664"/>
      <c r="X18" s="664"/>
      <c r="Y18" s="665"/>
      <c r="Z18" s="723">
        <v>3.6</v>
      </c>
      <c r="AA18" s="723"/>
      <c r="AB18" s="723"/>
      <c r="AC18" s="723"/>
      <c r="AD18" s="724">
        <v>759013</v>
      </c>
      <c r="AE18" s="724"/>
      <c r="AF18" s="724"/>
      <c r="AG18" s="724"/>
      <c r="AH18" s="724"/>
      <c r="AI18" s="724"/>
      <c r="AJ18" s="724"/>
      <c r="AK18" s="724"/>
      <c r="AL18" s="666">
        <v>4.9000000000000004</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236</v>
      </c>
      <c r="DA18" s="723"/>
      <c r="DB18" s="723"/>
      <c r="DC18" s="723"/>
      <c r="DD18" s="669" t="s">
        <v>128</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759013</v>
      </c>
      <c r="S19" s="664"/>
      <c r="T19" s="664"/>
      <c r="U19" s="664"/>
      <c r="V19" s="664"/>
      <c r="W19" s="664"/>
      <c r="X19" s="664"/>
      <c r="Y19" s="665"/>
      <c r="Z19" s="723">
        <v>2.4</v>
      </c>
      <c r="AA19" s="723"/>
      <c r="AB19" s="723"/>
      <c r="AC19" s="723"/>
      <c r="AD19" s="724">
        <v>759013</v>
      </c>
      <c r="AE19" s="724"/>
      <c r="AF19" s="724"/>
      <c r="AG19" s="724"/>
      <c r="AH19" s="724"/>
      <c r="AI19" s="724"/>
      <c r="AJ19" s="724"/>
      <c r="AK19" s="724"/>
      <c r="AL19" s="666">
        <v>4.9000000000000004</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550023</v>
      </c>
      <c r="BH19" s="664"/>
      <c r="BI19" s="664"/>
      <c r="BJ19" s="664"/>
      <c r="BK19" s="664"/>
      <c r="BL19" s="664"/>
      <c r="BM19" s="664"/>
      <c r="BN19" s="665"/>
      <c r="BO19" s="723">
        <v>4.0999999999999996</v>
      </c>
      <c r="BP19" s="723"/>
      <c r="BQ19" s="723"/>
      <c r="BR19" s="723"/>
      <c r="BS19" s="669" t="s">
        <v>236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236</v>
      </c>
      <c r="DA19" s="723"/>
      <c r="DB19" s="723"/>
      <c r="DC19" s="723"/>
      <c r="DD19" s="669" t="s">
        <v>128</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376237</v>
      </c>
      <c r="S20" s="664"/>
      <c r="T20" s="664"/>
      <c r="U20" s="664"/>
      <c r="V20" s="664"/>
      <c r="W20" s="664"/>
      <c r="X20" s="664"/>
      <c r="Y20" s="665"/>
      <c r="Z20" s="723">
        <v>1.2</v>
      </c>
      <c r="AA20" s="723"/>
      <c r="AB20" s="723"/>
      <c r="AC20" s="723"/>
      <c r="AD20" s="724" t="s">
        <v>236</v>
      </c>
      <c r="AE20" s="724"/>
      <c r="AF20" s="724"/>
      <c r="AG20" s="724"/>
      <c r="AH20" s="724"/>
      <c r="AI20" s="724"/>
      <c r="AJ20" s="724"/>
      <c r="AK20" s="724"/>
      <c r="AL20" s="666" t="s">
        <v>236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550023</v>
      </c>
      <c r="BH20" s="664"/>
      <c r="BI20" s="664"/>
      <c r="BJ20" s="664"/>
      <c r="BK20" s="664"/>
      <c r="BL20" s="664"/>
      <c r="BM20" s="664"/>
      <c r="BN20" s="665"/>
      <c r="BO20" s="723">
        <v>4.0999999999999996</v>
      </c>
      <c r="BP20" s="723"/>
      <c r="BQ20" s="723"/>
      <c r="BR20" s="723"/>
      <c r="BS20" s="669" t="s">
        <v>236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29581136</v>
      </c>
      <c r="CS20" s="664"/>
      <c r="CT20" s="664"/>
      <c r="CU20" s="664"/>
      <c r="CV20" s="664"/>
      <c r="CW20" s="664"/>
      <c r="CX20" s="664"/>
      <c r="CY20" s="665"/>
      <c r="CZ20" s="723">
        <v>100</v>
      </c>
      <c r="DA20" s="723"/>
      <c r="DB20" s="723"/>
      <c r="DC20" s="723"/>
      <c r="DD20" s="669">
        <v>3742065</v>
      </c>
      <c r="DE20" s="664"/>
      <c r="DF20" s="664"/>
      <c r="DG20" s="664"/>
      <c r="DH20" s="664"/>
      <c r="DI20" s="664"/>
      <c r="DJ20" s="664"/>
      <c r="DK20" s="664"/>
      <c r="DL20" s="664"/>
      <c r="DM20" s="664"/>
      <c r="DN20" s="664"/>
      <c r="DO20" s="664"/>
      <c r="DP20" s="665"/>
      <c r="DQ20" s="669">
        <v>20126188</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41</v>
      </c>
      <c r="S21" s="664"/>
      <c r="T21" s="664"/>
      <c r="U21" s="664"/>
      <c r="V21" s="664"/>
      <c r="W21" s="664"/>
      <c r="X21" s="664"/>
      <c r="Y21" s="665"/>
      <c r="Z21" s="723">
        <v>0</v>
      </c>
      <c r="AA21" s="723"/>
      <c r="AB21" s="723"/>
      <c r="AC21" s="723"/>
      <c r="AD21" s="724" t="s">
        <v>236</v>
      </c>
      <c r="AE21" s="724"/>
      <c r="AF21" s="724"/>
      <c r="AG21" s="724"/>
      <c r="AH21" s="724"/>
      <c r="AI21" s="724"/>
      <c r="AJ21" s="724"/>
      <c r="AK21" s="724"/>
      <c r="AL21" s="666" t="s">
        <v>236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3187</v>
      </c>
      <c r="BH21" s="664"/>
      <c r="BI21" s="664"/>
      <c r="BJ21" s="664"/>
      <c r="BK21" s="664"/>
      <c r="BL21" s="664"/>
      <c r="BM21" s="664"/>
      <c r="BN21" s="665"/>
      <c r="BO21" s="723">
        <v>0</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16279936</v>
      </c>
      <c r="S22" s="664"/>
      <c r="T22" s="664"/>
      <c r="U22" s="664"/>
      <c r="V22" s="664"/>
      <c r="W22" s="664"/>
      <c r="X22" s="664"/>
      <c r="Y22" s="665"/>
      <c r="Z22" s="723">
        <v>51.9</v>
      </c>
      <c r="AA22" s="723"/>
      <c r="AB22" s="723"/>
      <c r="AC22" s="723"/>
      <c r="AD22" s="724">
        <v>15356822</v>
      </c>
      <c r="AE22" s="724"/>
      <c r="AF22" s="724"/>
      <c r="AG22" s="724"/>
      <c r="AH22" s="724"/>
      <c r="AI22" s="724"/>
      <c r="AJ22" s="724"/>
      <c r="AK22" s="724"/>
      <c r="AL22" s="666">
        <v>99.7</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7678</v>
      </c>
      <c r="S23" s="664"/>
      <c r="T23" s="664"/>
      <c r="U23" s="664"/>
      <c r="V23" s="664"/>
      <c r="W23" s="664"/>
      <c r="X23" s="664"/>
      <c r="Y23" s="665"/>
      <c r="Z23" s="723">
        <v>0</v>
      </c>
      <c r="AA23" s="723"/>
      <c r="AB23" s="723"/>
      <c r="AC23" s="723"/>
      <c r="AD23" s="724">
        <v>7678</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546836</v>
      </c>
      <c r="BH23" s="664"/>
      <c r="BI23" s="664"/>
      <c r="BJ23" s="664"/>
      <c r="BK23" s="664"/>
      <c r="BL23" s="664"/>
      <c r="BM23" s="664"/>
      <c r="BN23" s="665"/>
      <c r="BO23" s="723">
        <v>4.0999999999999996</v>
      </c>
      <c r="BP23" s="723"/>
      <c r="BQ23" s="723"/>
      <c r="BR23" s="723"/>
      <c r="BS23" s="669" t="s">
        <v>236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298788</v>
      </c>
      <c r="S24" s="664"/>
      <c r="T24" s="664"/>
      <c r="U24" s="664"/>
      <c r="V24" s="664"/>
      <c r="W24" s="664"/>
      <c r="X24" s="664"/>
      <c r="Y24" s="665"/>
      <c r="Z24" s="723">
        <v>1</v>
      </c>
      <c r="AA24" s="723"/>
      <c r="AB24" s="723"/>
      <c r="AC24" s="723"/>
      <c r="AD24" s="724" t="s">
        <v>236</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11427906</v>
      </c>
      <c r="CS24" s="727"/>
      <c r="CT24" s="727"/>
      <c r="CU24" s="727"/>
      <c r="CV24" s="727"/>
      <c r="CW24" s="727"/>
      <c r="CX24" s="727"/>
      <c r="CY24" s="773"/>
      <c r="CZ24" s="774">
        <v>38.6</v>
      </c>
      <c r="DA24" s="743"/>
      <c r="DB24" s="743"/>
      <c r="DC24" s="777"/>
      <c r="DD24" s="772">
        <v>7066528</v>
      </c>
      <c r="DE24" s="727"/>
      <c r="DF24" s="727"/>
      <c r="DG24" s="727"/>
      <c r="DH24" s="727"/>
      <c r="DI24" s="727"/>
      <c r="DJ24" s="727"/>
      <c r="DK24" s="773"/>
      <c r="DL24" s="772">
        <v>6770846</v>
      </c>
      <c r="DM24" s="727"/>
      <c r="DN24" s="727"/>
      <c r="DO24" s="727"/>
      <c r="DP24" s="727"/>
      <c r="DQ24" s="727"/>
      <c r="DR24" s="727"/>
      <c r="DS24" s="727"/>
      <c r="DT24" s="727"/>
      <c r="DU24" s="727"/>
      <c r="DV24" s="773"/>
      <c r="DW24" s="774">
        <v>40.799999999999997</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656947</v>
      </c>
      <c r="S25" s="664"/>
      <c r="T25" s="664"/>
      <c r="U25" s="664"/>
      <c r="V25" s="664"/>
      <c r="W25" s="664"/>
      <c r="X25" s="664"/>
      <c r="Y25" s="665"/>
      <c r="Z25" s="723">
        <v>2.1</v>
      </c>
      <c r="AA25" s="723"/>
      <c r="AB25" s="723"/>
      <c r="AC25" s="723"/>
      <c r="AD25" s="724">
        <v>26537</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236</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3816770</v>
      </c>
      <c r="CS25" s="662"/>
      <c r="CT25" s="662"/>
      <c r="CU25" s="662"/>
      <c r="CV25" s="662"/>
      <c r="CW25" s="662"/>
      <c r="CX25" s="662"/>
      <c r="CY25" s="663"/>
      <c r="CZ25" s="666">
        <v>12.9</v>
      </c>
      <c r="DA25" s="695"/>
      <c r="DB25" s="695"/>
      <c r="DC25" s="696"/>
      <c r="DD25" s="669">
        <v>3335922</v>
      </c>
      <c r="DE25" s="662"/>
      <c r="DF25" s="662"/>
      <c r="DG25" s="662"/>
      <c r="DH25" s="662"/>
      <c r="DI25" s="662"/>
      <c r="DJ25" s="662"/>
      <c r="DK25" s="663"/>
      <c r="DL25" s="669">
        <v>3161854</v>
      </c>
      <c r="DM25" s="662"/>
      <c r="DN25" s="662"/>
      <c r="DO25" s="662"/>
      <c r="DP25" s="662"/>
      <c r="DQ25" s="662"/>
      <c r="DR25" s="662"/>
      <c r="DS25" s="662"/>
      <c r="DT25" s="662"/>
      <c r="DU25" s="662"/>
      <c r="DV25" s="663"/>
      <c r="DW25" s="666">
        <v>19</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77453</v>
      </c>
      <c r="S26" s="664"/>
      <c r="T26" s="664"/>
      <c r="U26" s="664"/>
      <c r="V26" s="664"/>
      <c r="W26" s="664"/>
      <c r="X26" s="664"/>
      <c r="Y26" s="665"/>
      <c r="Z26" s="723">
        <v>0.2</v>
      </c>
      <c r="AA26" s="723"/>
      <c r="AB26" s="723"/>
      <c r="AC26" s="723"/>
      <c r="AD26" s="724">
        <v>498</v>
      </c>
      <c r="AE26" s="724"/>
      <c r="AF26" s="724"/>
      <c r="AG26" s="724"/>
      <c r="AH26" s="724"/>
      <c r="AI26" s="724"/>
      <c r="AJ26" s="724"/>
      <c r="AK26" s="724"/>
      <c r="AL26" s="666">
        <v>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2416257</v>
      </c>
      <c r="CS26" s="664"/>
      <c r="CT26" s="664"/>
      <c r="CU26" s="664"/>
      <c r="CV26" s="664"/>
      <c r="CW26" s="664"/>
      <c r="CX26" s="664"/>
      <c r="CY26" s="665"/>
      <c r="CZ26" s="666">
        <v>8.1999999999999993</v>
      </c>
      <c r="DA26" s="695"/>
      <c r="DB26" s="695"/>
      <c r="DC26" s="696"/>
      <c r="DD26" s="669">
        <v>2036096</v>
      </c>
      <c r="DE26" s="664"/>
      <c r="DF26" s="664"/>
      <c r="DG26" s="664"/>
      <c r="DH26" s="664"/>
      <c r="DI26" s="664"/>
      <c r="DJ26" s="664"/>
      <c r="DK26" s="665"/>
      <c r="DL26" s="669" t="s">
        <v>236</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5334906</v>
      </c>
      <c r="S27" s="664"/>
      <c r="T27" s="664"/>
      <c r="U27" s="664"/>
      <c r="V27" s="664"/>
      <c r="W27" s="664"/>
      <c r="X27" s="664"/>
      <c r="Y27" s="665"/>
      <c r="Z27" s="723">
        <v>17</v>
      </c>
      <c r="AA27" s="723"/>
      <c r="AB27" s="723"/>
      <c r="AC27" s="723"/>
      <c r="AD27" s="724" t="s">
        <v>236</v>
      </c>
      <c r="AE27" s="724"/>
      <c r="AF27" s="724"/>
      <c r="AG27" s="724"/>
      <c r="AH27" s="724"/>
      <c r="AI27" s="724"/>
      <c r="AJ27" s="724"/>
      <c r="AK27" s="724"/>
      <c r="AL27" s="666" t="s">
        <v>236</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13448847</v>
      </c>
      <c r="BH27" s="664"/>
      <c r="BI27" s="664"/>
      <c r="BJ27" s="664"/>
      <c r="BK27" s="664"/>
      <c r="BL27" s="664"/>
      <c r="BM27" s="664"/>
      <c r="BN27" s="665"/>
      <c r="BO27" s="723">
        <v>100</v>
      </c>
      <c r="BP27" s="723"/>
      <c r="BQ27" s="723"/>
      <c r="BR27" s="723"/>
      <c r="BS27" s="669">
        <v>168922</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5627719</v>
      </c>
      <c r="CS27" s="662"/>
      <c r="CT27" s="662"/>
      <c r="CU27" s="662"/>
      <c r="CV27" s="662"/>
      <c r="CW27" s="662"/>
      <c r="CX27" s="662"/>
      <c r="CY27" s="663"/>
      <c r="CZ27" s="666">
        <v>19</v>
      </c>
      <c r="DA27" s="695"/>
      <c r="DB27" s="695"/>
      <c r="DC27" s="696"/>
      <c r="DD27" s="669">
        <v>1862394</v>
      </c>
      <c r="DE27" s="662"/>
      <c r="DF27" s="662"/>
      <c r="DG27" s="662"/>
      <c r="DH27" s="662"/>
      <c r="DI27" s="662"/>
      <c r="DJ27" s="662"/>
      <c r="DK27" s="663"/>
      <c r="DL27" s="669">
        <v>1740780</v>
      </c>
      <c r="DM27" s="662"/>
      <c r="DN27" s="662"/>
      <c r="DO27" s="662"/>
      <c r="DP27" s="662"/>
      <c r="DQ27" s="662"/>
      <c r="DR27" s="662"/>
      <c r="DS27" s="662"/>
      <c r="DT27" s="662"/>
      <c r="DU27" s="662"/>
      <c r="DV27" s="663"/>
      <c r="DW27" s="666">
        <v>10.5</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236</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1983417</v>
      </c>
      <c r="CS28" s="664"/>
      <c r="CT28" s="664"/>
      <c r="CU28" s="664"/>
      <c r="CV28" s="664"/>
      <c r="CW28" s="664"/>
      <c r="CX28" s="664"/>
      <c r="CY28" s="665"/>
      <c r="CZ28" s="666">
        <v>6.7</v>
      </c>
      <c r="DA28" s="695"/>
      <c r="DB28" s="695"/>
      <c r="DC28" s="696"/>
      <c r="DD28" s="669">
        <v>1868212</v>
      </c>
      <c r="DE28" s="664"/>
      <c r="DF28" s="664"/>
      <c r="DG28" s="664"/>
      <c r="DH28" s="664"/>
      <c r="DI28" s="664"/>
      <c r="DJ28" s="664"/>
      <c r="DK28" s="665"/>
      <c r="DL28" s="669">
        <v>1868212</v>
      </c>
      <c r="DM28" s="664"/>
      <c r="DN28" s="664"/>
      <c r="DO28" s="664"/>
      <c r="DP28" s="664"/>
      <c r="DQ28" s="664"/>
      <c r="DR28" s="664"/>
      <c r="DS28" s="664"/>
      <c r="DT28" s="664"/>
      <c r="DU28" s="664"/>
      <c r="DV28" s="665"/>
      <c r="DW28" s="666">
        <v>11.3</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2852711</v>
      </c>
      <c r="S29" s="664"/>
      <c r="T29" s="664"/>
      <c r="U29" s="664"/>
      <c r="V29" s="664"/>
      <c r="W29" s="664"/>
      <c r="X29" s="664"/>
      <c r="Y29" s="665"/>
      <c r="Z29" s="723">
        <v>9.1</v>
      </c>
      <c r="AA29" s="723"/>
      <c r="AB29" s="723"/>
      <c r="AC29" s="723"/>
      <c r="AD29" s="724" t="s">
        <v>128</v>
      </c>
      <c r="AE29" s="724"/>
      <c r="AF29" s="724"/>
      <c r="AG29" s="724"/>
      <c r="AH29" s="724"/>
      <c r="AI29" s="724"/>
      <c r="AJ29" s="724"/>
      <c r="AK29" s="724"/>
      <c r="AL29" s="666" t="s">
        <v>236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1983417</v>
      </c>
      <c r="CS29" s="662"/>
      <c r="CT29" s="662"/>
      <c r="CU29" s="662"/>
      <c r="CV29" s="662"/>
      <c r="CW29" s="662"/>
      <c r="CX29" s="662"/>
      <c r="CY29" s="663"/>
      <c r="CZ29" s="666">
        <v>6.7</v>
      </c>
      <c r="DA29" s="695"/>
      <c r="DB29" s="695"/>
      <c r="DC29" s="696"/>
      <c r="DD29" s="669">
        <v>1868212</v>
      </c>
      <c r="DE29" s="662"/>
      <c r="DF29" s="662"/>
      <c r="DG29" s="662"/>
      <c r="DH29" s="662"/>
      <c r="DI29" s="662"/>
      <c r="DJ29" s="662"/>
      <c r="DK29" s="663"/>
      <c r="DL29" s="669">
        <v>1868212</v>
      </c>
      <c r="DM29" s="662"/>
      <c r="DN29" s="662"/>
      <c r="DO29" s="662"/>
      <c r="DP29" s="662"/>
      <c r="DQ29" s="662"/>
      <c r="DR29" s="662"/>
      <c r="DS29" s="662"/>
      <c r="DT29" s="662"/>
      <c r="DU29" s="662"/>
      <c r="DV29" s="663"/>
      <c r="DW29" s="666">
        <v>11.3</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138417</v>
      </c>
      <c r="S30" s="664"/>
      <c r="T30" s="664"/>
      <c r="U30" s="664"/>
      <c r="V30" s="664"/>
      <c r="W30" s="664"/>
      <c r="X30" s="664"/>
      <c r="Y30" s="665"/>
      <c r="Z30" s="723">
        <v>0.4</v>
      </c>
      <c r="AA30" s="723"/>
      <c r="AB30" s="723"/>
      <c r="AC30" s="723"/>
      <c r="AD30" s="724">
        <v>5960</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98.7</v>
      </c>
      <c r="BH30" s="742"/>
      <c r="BI30" s="742"/>
      <c r="BJ30" s="742"/>
      <c r="BK30" s="742"/>
      <c r="BL30" s="742"/>
      <c r="BM30" s="743">
        <v>93.1</v>
      </c>
      <c r="BN30" s="742"/>
      <c r="BO30" s="742"/>
      <c r="BP30" s="742"/>
      <c r="BQ30" s="744"/>
      <c r="BR30" s="741">
        <v>98.7</v>
      </c>
      <c r="BS30" s="742"/>
      <c r="BT30" s="742"/>
      <c r="BU30" s="742"/>
      <c r="BV30" s="742"/>
      <c r="BW30" s="742"/>
      <c r="BX30" s="743">
        <v>92.6</v>
      </c>
      <c r="BY30" s="742"/>
      <c r="BZ30" s="742"/>
      <c r="CA30" s="742"/>
      <c r="CB30" s="744"/>
      <c r="CD30" s="747"/>
      <c r="CE30" s="748"/>
      <c r="CF30" s="705" t="s">
        <v>307</v>
      </c>
      <c r="CG30" s="702"/>
      <c r="CH30" s="702"/>
      <c r="CI30" s="702"/>
      <c r="CJ30" s="702"/>
      <c r="CK30" s="702"/>
      <c r="CL30" s="702"/>
      <c r="CM30" s="702"/>
      <c r="CN30" s="702"/>
      <c r="CO30" s="702"/>
      <c r="CP30" s="702"/>
      <c r="CQ30" s="703"/>
      <c r="CR30" s="661">
        <v>1847111</v>
      </c>
      <c r="CS30" s="664"/>
      <c r="CT30" s="664"/>
      <c r="CU30" s="664"/>
      <c r="CV30" s="664"/>
      <c r="CW30" s="664"/>
      <c r="CX30" s="664"/>
      <c r="CY30" s="665"/>
      <c r="CZ30" s="666">
        <v>6.2</v>
      </c>
      <c r="DA30" s="695"/>
      <c r="DB30" s="695"/>
      <c r="DC30" s="696"/>
      <c r="DD30" s="669">
        <v>1747458</v>
      </c>
      <c r="DE30" s="664"/>
      <c r="DF30" s="664"/>
      <c r="DG30" s="664"/>
      <c r="DH30" s="664"/>
      <c r="DI30" s="664"/>
      <c r="DJ30" s="664"/>
      <c r="DK30" s="665"/>
      <c r="DL30" s="669">
        <v>1747458</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177506</v>
      </c>
      <c r="S31" s="664"/>
      <c r="T31" s="664"/>
      <c r="U31" s="664"/>
      <c r="V31" s="664"/>
      <c r="W31" s="664"/>
      <c r="X31" s="664"/>
      <c r="Y31" s="665"/>
      <c r="Z31" s="723">
        <v>0.6</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98.6</v>
      </c>
      <c r="BH31" s="662"/>
      <c r="BI31" s="662"/>
      <c r="BJ31" s="662"/>
      <c r="BK31" s="662"/>
      <c r="BL31" s="662"/>
      <c r="BM31" s="667">
        <v>92.8</v>
      </c>
      <c r="BN31" s="740"/>
      <c r="BO31" s="740"/>
      <c r="BP31" s="740"/>
      <c r="BQ31" s="701"/>
      <c r="BR31" s="739">
        <v>98.4</v>
      </c>
      <c r="BS31" s="662"/>
      <c r="BT31" s="662"/>
      <c r="BU31" s="662"/>
      <c r="BV31" s="662"/>
      <c r="BW31" s="662"/>
      <c r="BX31" s="667">
        <v>91.5</v>
      </c>
      <c r="BY31" s="740"/>
      <c r="BZ31" s="740"/>
      <c r="CA31" s="740"/>
      <c r="CB31" s="701"/>
      <c r="CD31" s="747"/>
      <c r="CE31" s="748"/>
      <c r="CF31" s="705" t="s">
        <v>311</v>
      </c>
      <c r="CG31" s="702"/>
      <c r="CH31" s="702"/>
      <c r="CI31" s="702"/>
      <c r="CJ31" s="702"/>
      <c r="CK31" s="702"/>
      <c r="CL31" s="702"/>
      <c r="CM31" s="702"/>
      <c r="CN31" s="702"/>
      <c r="CO31" s="702"/>
      <c r="CP31" s="702"/>
      <c r="CQ31" s="703"/>
      <c r="CR31" s="661">
        <v>136306</v>
      </c>
      <c r="CS31" s="662"/>
      <c r="CT31" s="662"/>
      <c r="CU31" s="662"/>
      <c r="CV31" s="662"/>
      <c r="CW31" s="662"/>
      <c r="CX31" s="662"/>
      <c r="CY31" s="663"/>
      <c r="CZ31" s="666">
        <v>0.5</v>
      </c>
      <c r="DA31" s="695"/>
      <c r="DB31" s="695"/>
      <c r="DC31" s="696"/>
      <c r="DD31" s="669">
        <v>120754</v>
      </c>
      <c r="DE31" s="662"/>
      <c r="DF31" s="662"/>
      <c r="DG31" s="662"/>
      <c r="DH31" s="662"/>
      <c r="DI31" s="662"/>
      <c r="DJ31" s="662"/>
      <c r="DK31" s="663"/>
      <c r="DL31" s="669">
        <v>120754</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187095</v>
      </c>
      <c r="S32" s="664"/>
      <c r="T32" s="664"/>
      <c r="U32" s="664"/>
      <c r="V32" s="664"/>
      <c r="W32" s="664"/>
      <c r="X32" s="664"/>
      <c r="Y32" s="665"/>
      <c r="Z32" s="723">
        <v>0.6</v>
      </c>
      <c r="AA32" s="723"/>
      <c r="AB32" s="723"/>
      <c r="AC32" s="723"/>
      <c r="AD32" s="724" t="s">
        <v>236</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98.9</v>
      </c>
      <c r="BH32" s="677"/>
      <c r="BI32" s="677"/>
      <c r="BJ32" s="677"/>
      <c r="BK32" s="677"/>
      <c r="BL32" s="677"/>
      <c r="BM32" s="721">
        <v>93.2</v>
      </c>
      <c r="BN32" s="677"/>
      <c r="BO32" s="677"/>
      <c r="BP32" s="677"/>
      <c r="BQ32" s="714"/>
      <c r="BR32" s="738">
        <v>98.8</v>
      </c>
      <c r="BS32" s="677"/>
      <c r="BT32" s="677"/>
      <c r="BU32" s="677"/>
      <c r="BV32" s="677"/>
      <c r="BW32" s="677"/>
      <c r="BX32" s="721">
        <v>92.8</v>
      </c>
      <c r="BY32" s="677"/>
      <c r="BZ32" s="677"/>
      <c r="CA32" s="677"/>
      <c r="CB32" s="714"/>
      <c r="CD32" s="749"/>
      <c r="CE32" s="750"/>
      <c r="CF32" s="705" t="s">
        <v>314</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236</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1583287</v>
      </c>
      <c r="S33" s="664"/>
      <c r="T33" s="664"/>
      <c r="U33" s="664"/>
      <c r="V33" s="664"/>
      <c r="W33" s="664"/>
      <c r="X33" s="664"/>
      <c r="Y33" s="665"/>
      <c r="Z33" s="723">
        <v>5</v>
      </c>
      <c r="AA33" s="723"/>
      <c r="AB33" s="723"/>
      <c r="AC33" s="723"/>
      <c r="AD33" s="724" t="s">
        <v>236</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14382797</v>
      </c>
      <c r="CS33" s="662"/>
      <c r="CT33" s="662"/>
      <c r="CU33" s="662"/>
      <c r="CV33" s="662"/>
      <c r="CW33" s="662"/>
      <c r="CX33" s="662"/>
      <c r="CY33" s="663"/>
      <c r="CZ33" s="666">
        <v>48.6</v>
      </c>
      <c r="DA33" s="695"/>
      <c r="DB33" s="695"/>
      <c r="DC33" s="696"/>
      <c r="DD33" s="669">
        <v>11853961</v>
      </c>
      <c r="DE33" s="662"/>
      <c r="DF33" s="662"/>
      <c r="DG33" s="662"/>
      <c r="DH33" s="662"/>
      <c r="DI33" s="662"/>
      <c r="DJ33" s="662"/>
      <c r="DK33" s="663"/>
      <c r="DL33" s="669">
        <v>8564827</v>
      </c>
      <c r="DM33" s="662"/>
      <c r="DN33" s="662"/>
      <c r="DO33" s="662"/>
      <c r="DP33" s="662"/>
      <c r="DQ33" s="662"/>
      <c r="DR33" s="662"/>
      <c r="DS33" s="662"/>
      <c r="DT33" s="662"/>
      <c r="DU33" s="662"/>
      <c r="DV33" s="663"/>
      <c r="DW33" s="666">
        <v>51.6</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1251877</v>
      </c>
      <c r="S34" s="664"/>
      <c r="T34" s="664"/>
      <c r="U34" s="664"/>
      <c r="V34" s="664"/>
      <c r="W34" s="664"/>
      <c r="X34" s="664"/>
      <c r="Y34" s="665"/>
      <c r="Z34" s="723">
        <v>4</v>
      </c>
      <c r="AA34" s="723"/>
      <c r="AB34" s="723"/>
      <c r="AC34" s="723"/>
      <c r="AD34" s="724">
        <v>838</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4848488</v>
      </c>
      <c r="CS34" s="664"/>
      <c r="CT34" s="664"/>
      <c r="CU34" s="664"/>
      <c r="CV34" s="664"/>
      <c r="CW34" s="664"/>
      <c r="CX34" s="664"/>
      <c r="CY34" s="665"/>
      <c r="CZ34" s="666">
        <v>16.399999999999999</v>
      </c>
      <c r="DA34" s="695"/>
      <c r="DB34" s="695"/>
      <c r="DC34" s="696"/>
      <c r="DD34" s="669">
        <v>3974865</v>
      </c>
      <c r="DE34" s="664"/>
      <c r="DF34" s="664"/>
      <c r="DG34" s="664"/>
      <c r="DH34" s="664"/>
      <c r="DI34" s="664"/>
      <c r="DJ34" s="664"/>
      <c r="DK34" s="665"/>
      <c r="DL34" s="669">
        <v>3080032</v>
      </c>
      <c r="DM34" s="664"/>
      <c r="DN34" s="664"/>
      <c r="DO34" s="664"/>
      <c r="DP34" s="664"/>
      <c r="DQ34" s="664"/>
      <c r="DR34" s="664"/>
      <c r="DS34" s="664"/>
      <c r="DT34" s="664"/>
      <c r="DU34" s="664"/>
      <c r="DV34" s="665"/>
      <c r="DW34" s="666">
        <v>18.600000000000001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2538500</v>
      </c>
      <c r="S35" s="664"/>
      <c r="T35" s="664"/>
      <c r="U35" s="664"/>
      <c r="V35" s="664"/>
      <c r="W35" s="664"/>
      <c r="X35" s="664"/>
      <c r="Y35" s="665"/>
      <c r="Z35" s="723">
        <v>8.1</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4301437</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3377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381568</v>
      </c>
      <c r="CS35" s="662"/>
      <c r="CT35" s="662"/>
      <c r="CU35" s="662"/>
      <c r="CV35" s="662"/>
      <c r="CW35" s="662"/>
      <c r="CX35" s="662"/>
      <c r="CY35" s="663"/>
      <c r="CZ35" s="666">
        <v>1.3</v>
      </c>
      <c r="DA35" s="695"/>
      <c r="DB35" s="695"/>
      <c r="DC35" s="696"/>
      <c r="DD35" s="669">
        <v>293263</v>
      </c>
      <c r="DE35" s="662"/>
      <c r="DF35" s="662"/>
      <c r="DG35" s="662"/>
      <c r="DH35" s="662"/>
      <c r="DI35" s="662"/>
      <c r="DJ35" s="662"/>
      <c r="DK35" s="663"/>
      <c r="DL35" s="669">
        <v>293263</v>
      </c>
      <c r="DM35" s="662"/>
      <c r="DN35" s="662"/>
      <c r="DO35" s="662"/>
      <c r="DP35" s="662"/>
      <c r="DQ35" s="662"/>
      <c r="DR35" s="662"/>
      <c r="DS35" s="662"/>
      <c r="DT35" s="662"/>
      <c r="DU35" s="662"/>
      <c r="DV35" s="663"/>
      <c r="DW35" s="666">
        <v>1.8</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236</v>
      </c>
      <c r="AA36" s="723"/>
      <c r="AB36" s="723"/>
      <c r="AC36" s="723"/>
      <c r="AD36" s="724" t="s">
        <v>236</v>
      </c>
      <c r="AE36" s="724"/>
      <c r="AF36" s="724"/>
      <c r="AG36" s="724"/>
      <c r="AH36" s="724"/>
      <c r="AI36" s="724"/>
      <c r="AJ36" s="724"/>
      <c r="AK36" s="724"/>
      <c r="AL36" s="666" t="s">
        <v>128</v>
      </c>
      <c r="AM36" s="667"/>
      <c r="AN36" s="667"/>
      <c r="AO36" s="725"/>
      <c r="AQ36" s="698" t="s">
        <v>326</v>
      </c>
      <c r="AR36" s="699"/>
      <c r="AS36" s="699"/>
      <c r="AT36" s="699"/>
      <c r="AU36" s="699"/>
      <c r="AV36" s="699"/>
      <c r="AW36" s="699"/>
      <c r="AX36" s="699"/>
      <c r="AY36" s="700"/>
      <c r="AZ36" s="661">
        <v>1147031</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-5731</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5276099</v>
      </c>
      <c r="CS36" s="664"/>
      <c r="CT36" s="664"/>
      <c r="CU36" s="664"/>
      <c r="CV36" s="664"/>
      <c r="CW36" s="664"/>
      <c r="CX36" s="664"/>
      <c r="CY36" s="665"/>
      <c r="CZ36" s="666">
        <v>17.8</v>
      </c>
      <c r="DA36" s="695"/>
      <c r="DB36" s="695"/>
      <c r="DC36" s="696"/>
      <c r="DD36" s="669">
        <v>4659480</v>
      </c>
      <c r="DE36" s="664"/>
      <c r="DF36" s="664"/>
      <c r="DG36" s="664"/>
      <c r="DH36" s="664"/>
      <c r="DI36" s="664"/>
      <c r="DJ36" s="664"/>
      <c r="DK36" s="665"/>
      <c r="DL36" s="669">
        <v>3519342</v>
      </c>
      <c r="DM36" s="664"/>
      <c r="DN36" s="664"/>
      <c r="DO36" s="664"/>
      <c r="DP36" s="664"/>
      <c r="DQ36" s="664"/>
      <c r="DR36" s="664"/>
      <c r="DS36" s="664"/>
      <c r="DT36" s="664"/>
      <c r="DU36" s="664"/>
      <c r="DV36" s="665"/>
      <c r="DW36" s="666">
        <v>21.2</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1200000</v>
      </c>
      <c r="S37" s="664"/>
      <c r="T37" s="664"/>
      <c r="U37" s="664"/>
      <c r="V37" s="664"/>
      <c r="W37" s="664"/>
      <c r="X37" s="664"/>
      <c r="Y37" s="665"/>
      <c r="Z37" s="723">
        <v>3.8</v>
      </c>
      <c r="AA37" s="723"/>
      <c r="AB37" s="723"/>
      <c r="AC37" s="723"/>
      <c r="AD37" s="724" t="s">
        <v>128</v>
      </c>
      <c r="AE37" s="724"/>
      <c r="AF37" s="724"/>
      <c r="AG37" s="724"/>
      <c r="AH37" s="724"/>
      <c r="AI37" s="724"/>
      <c r="AJ37" s="724"/>
      <c r="AK37" s="724"/>
      <c r="AL37" s="666" t="s">
        <v>236</v>
      </c>
      <c r="AM37" s="667"/>
      <c r="AN37" s="667"/>
      <c r="AO37" s="725"/>
      <c r="AQ37" s="698" t="s">
        <v>330</v>
      </c>
      <c r="AR37" s="699"/>
      <c r="AS37" s="699"/>
      <c r="AT37" s="699"/>
      <c r="AU37" s="699"/>
      <c r="AV37" s="699"/>
      <c r="AW37" s="699"/>
      <c r="AX37" s="699"/>
      <c r="AY37" s="700"/>
      <c r="AZ37" s="661">
        <v>1016765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8217</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983569</v>
      </c>
      <c r="CS37" s="662"/>
      <c r="CT37" s="662"/>
      <c r="CU37" s="662"/>
      <c r="CV37" s="662"/>
      <c r="CW37" s="662"/>
      <c r="CX37" s="662"/>
      <c r="CY37" s="663"/>
      <c r="CZ37" s="666">
        <v>3.3</v>
      </c>
      <c r="DA37" s="695"/>
      <c r="DB37" s="695"/>
      <c r="DC37" s="696"/>
      <c r="DD37" s="669">
        <v>983569</v>
      </c>
      <c r="DE37" s="662"/>
      <c r="DF37" s="662"/>
      <c r="DG37" s="662"/>
      <c r="DH37" s="662"/>
      <c r="DI37" s="662"/>
      <c r="DJ37" s="662"/>
      <c r="DK37" s="663"/>
      <c r="DL37" s="669">
        <v>954753</v>
      </c>
      <c r="DM37" s="662"/>
      <c r="DN37" s="662"/>
      <c r="DO37" s="662"/>
      <c r="DP37" s="662"/>
      <c r="DQ37" s="662"/>
      <c r="DR37" s="662"/>
      <c r="DS37" s="662"/>
      <c r="DT37" s="662"/>
      <c r="DU37" s="662"/>
      <c r="DV37" s="663"/>
      <c r="DW37" s="666">
        <v>5.8</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31385101</v>
      </c>
      <c r="S38" s="713"/>
      <c r="T38" s="713"/>
      <c r="U38" s="713"/>
      <c r="V38" s="713"/>
      <c r="W38" s="713"/>
      <c r="X38" s="713"/>
      <c r="Y38" s="718"/>
      <c r="Z38" s="719">
        <v>100</v>
      </c>
      <c r="AA38" s="719"/>
      <c r="AB38" s="719"/>
      <c r="AC38" s="719"/>
      <c r="AD38" s="720">
        <v>15398333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39723</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12770</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2099459</v>
      </c>
      <c r="CS38" s="664"/>
      <c r="CT38" s="664"/>
      <c r="CU38" s="664"/>
      <c r="CV38" s="664"/>
      <c r="CW38" s="664"/>
      <c r="CX38" s="664"/>
      <c r="CY38" s="665"/>
      <c r="CZ38" s="666">
        <v>7.1</v>
      </c>
      <c r="DA38" s="695"/>
      <c r="DB38" s="695"/>
      <c r="DC38" s="696"/>
      <c r="DD38" s="669">
        <v>1754210</v>
      </c>
      <c r="DE38" s="664"/>
      <c r="DF38" s="664"/>
      <c r="DG38" s="664"/>
      <c r="DH38" s="664"/>
      <c r="DI38" s="664"/>
      <c r="DJ38" s="664"/>
      <c r="DK38" s="665"/>
      <c r="DL38" s="669">
        <v>1672190</v>
      </c>
      <c r="DM38" s="664"/>
      <c r="DN38" s="664"/>
      <c r="DO38" s="664"/>
      <c r="DP38" s="664"/>
      <c r="DQ38" s="664"/>
      <c r="DR38" s="664"/>
      <c r="DS38" s="664"/>
      <c r="DT38" s="664"/>
      <c r="DU38" s="664"/>
      <c r="DV38" s="665"/>
      <c r="DW38" s="666">
        <v>10.1</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38182</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102</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1044883</v>
      </c>
      <c r="CS39" s="662"/>
      <c r="CT39" s="662"/>
      <c r="CU39" s="662"/>
      <c r="CV39" s="662"/>
      <c r="CW39" s="662"/>
      <c r="CX39" s="662"/>
      <c r="CY39" s="663"/>
      <c r="CZ39" s="666">
        <v>3.5</v>
      </c>
      <c r="DA39" s="695"/>
      <c r="DB39" s="695"/>
      <c r="DC39" s="696"/>
      <c r="DD39" s="669">
        <v>862143</v>
      </c>
      <c r="DE39" s="662"/>
      <c r="DF39" s="662"/>
      <c r="DG39" s="662"/>
      <c r="DH39" s="662"/>
      <c r="DI39" s="662"/>
      <c r="DJ39" s="662"/>
      <c r="DK39" s="663"/>
      <c r="DL39" s="669" t="s">
        <v>128</v>
      </c>
      <c r="DM39" s="662"/>
      <c r="DN39" s="662"/>
      <c r="DO39" s="662"/>
      <c r="DP39" s="662"/>
      <c r="DQ39" s="662"/>
      <c r="DR39" s="662"/>
      <c r="DS39" s="662"/>
      <c r="DT39" s="662"/>
      <c r="DU39" s="662"/>
      <c r="DV39" s="663"/>
      <c r="DW39" s="666" t="s">
        <v>236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412773</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128</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732300</v>
      </c>
      <c r="CS40" s="664"/>
      <c r="CT40" s="664"/>
      <c r="CU40" s="664"/>
      <c r="CV40" s="664"/>
      <c r="CW40" s="664"/>
      <c r="CX40" s="664"/>
      <c r="CY40" s="665"/>
      <c r="CZ40" s="666">
        <v>2.5</v>
      </c>
      <c r="DA40" s="695"/>
      <c r="DB40" s="695"/>
      <c r="DC40" s="696"/>
      <c r="DD40" s="669">
        <v>310000</v>
      </c>
      <c r="DE40" s="664"/>
      <c r="DF40" s="664"/>
      <c r="DG40" s="664"/>
      <c r="DH40" s="664"/>
      <c r="DI40" s="664"/>
      <c r="DJ40" s="664"/>
      <c r="DK40" s="665"/>
      <c r="DL40" s="669" t="s">
        <v>128</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1646963</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369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236</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3770433</v>
      </c>
      <c r="CS42" s="664"/>
      <c r="CT42" s="664"/>
      <c r="CU42" s="664"/>
      <c r="CV42" s="664"/>
      <c r="CW42" s="664"/>
      <c r="CX42" s="664"/>
      <c r="CY42" s="665"/>
      <c r="CZ42" s="666">
        <v>12.7</v>
      </c>
      <c r="DA42" s="667"/>
      <c r="DB42" s="667"/>
      <c r="DC42" s="668"/>
      <c r="DD42" s="669">
        <v>1205699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75305</v>
      </c>
      <c r="CS43" s="662"/>
      <c r="CT43" s="662"/>
      <c r="CU43" s="662"/>
      <c r="CV43" s="662"/>
      <c r="CW43" s="662"/>
      <c r="CX43" s="662"/>
      <c r="CY43" s="663"/>
      <c r="CZ43" s="666">
        <v>0.3</v>
      </c>
      <c r="DA43" s="695"/>
      <c r="DB43" s="695"/>
      <c r="DC43" s="696"/>
      <c r="DD43" s="669">
        <v>66646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3742065</v>
      </c>
      <c r="CS44" s="664"/>
      <c r="CT44" s="664"/>
      <c r="CU44" s="664"/>
      <c r="CV44" s="664"/>
      <c r="CW44" s="664"/>
      <c r="CX44" s="664"/>
      <c r="CY44" s="665"/>
      <c r="CZ44" s="666">
        <v>12.7</v>
      </c>
      <c r="DA44" s="667"/>
      <c r="DB44" s="667"/>
      <c r="DC44" s="668"/>
      <c r="DD44" s="669">
        <v>1178529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1536989</v>
      </c>
      <c r="CS45" s="662"/>
      <c r="CT45" s="662"/>
      <c r="CU45" s="662"/>
      <c r="CV45" s="662"/>
      <c r="CW45" s="662"/>
      <c r="CX45" s="662"/>
      <c r="CY45" s="663"/>
      <c r="CZ45" s="666">
        <v>5.2</v>
      </c>
      <c r="DA45" s="695"/>
      <c r="DB45" s="695"/>
      <c r="DC45" s="696"/>
      <c r="DD45" s="669">
        <v>136502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1928536</v>
      </c>
      <c r="CS46" s="664"/>
      <c r="CT46" s="664"/>
      <c r="CU46" s="664"/>
      <c r="CV46" s="664"/>
      <c r="CW46" s="664"/>
      <c r="CX46" s="664"/>
      <c r="CY46" s="665"/>
      <c r="CZ46" s="666">
        <v>6.5</v>
      </c>
      <c r="DA46" s="667"/>
      <c r="DB46" s="667"/>
      <c r="DC46" s="668"/>
      <c r="DD46" s="669">
        <v>1024614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28368</v>
      </c>
      <c r="CS47" s="662"/>
      <c r="CT47" s="662"/>
      <c r="CU47" s="662"/>
      <c r="CV47" s="662"/>
      <c r="CW47" s="662"/>
      <c r="CX47" s="662"/>
      <c r="CY47" s="663"/>
      <c r="CZ47" s="666">
        <v>0.1</v>
      </c>
      <c r="DA47" s="695"/>
      <c r="DB47" s="695"/>
      <c r="DC47" s="696"/>
      <c r="DD47" s="669">
        <v>27170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29581136</v>
      </c>
      <c r="CS49" s="677"/>
      <c r="CT49" s="677"/>
      <c r="CU49" s="677"/>
      <c r="CV49" s="677"/>
      <c r="CW49" s="677"/>
      <c r="CX49" s="677"/>
      <c r="CY49" s="678"/>
      <c r="CZ49" s="679">
        <v>100</v>
      </c>
      <c r="DA49" s="680"/>
      <c r="DB49" s="680"/>
      <c r="DC49" s="681"/>
      <c r="DD49" s="682">
        <v>20126188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sheetData>
  <sheetProtection algorithmName="SHA-512" hashValue="Jjx5vYKG6q6rs/nF/X2lW3KOgNqOK3Z0/IoD1uvCruGXpMHPtBH5JsKsTbhwFSrvRPLYvNNXkBSAjD91ctpYmA==" saltValue="7L9qGFekx2bIY0JNk3T1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31385</v>
      </c>
      <c r="R7" s="1194"/>
      <c r="S7" s="1194"/>
      <c r="T7" s="1194"/>
      <c r="U7" s="1194"/>
      <c r="V7" s="1194">
        <v>29581</v>
      </c>
      <c r="W7" s="1194"/>
      <c r="X7" s="1194"/>
      <c r="Y7" s="1194"/>
      <c r="Z7" s="1194"/>
      <c r="AA7" s="1194">
        <v>1804</v>
      </c>
      <c r="AB7" s="1194"/>
      <c r="AC7" s="1194"/>
      <c r="AD7" s="1194"/>
      <c r="AE7" s="1195"/>
      <c r="AF7" s="1196">
        <v>1687</v>
      </c>
      <c r="AG7" s="1197"/>
      <c r="AH7" s="1197"/>
      <c r="AI7" s="1197"/>
      <c r="AJ7" s="1198"/>
      <c r="AK7" s="1180">
        <v>187</v>
      </c>
      <c r="AL7" s="1181"/>
      <c r="AM7" s="1181"/>
      <c r="AN7" s="1181"/>
      <c r="AO7" s="1181"/>
      <c r="AP7" s="1181">
        <v>20952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2</v>
      </c>
      <c r="CI7" s="1178"/>
      <c r="CJ7" s="1178"/>
      <c r="CK7" s="1178"/>
      <c r="CL7" s="1179"/>
      <c r="CM7" s="1177">
        <v>63</v>
      </c>
      <c r="CN7" s="1178"/>
      <c r="CO7" s="1178"/>
      <c r="CP7" s="1178"/>
      <c r="CQ7" s="1179"/>
      <c r="CR7" s="1177">
        <v>21</v>
      </c>
      <c r="CS7" s="1178"/>
      <c r="CT7" s="1178"/>
      <c r="CU7" s="1178"/>
      <c r="CV7" s="1179"/>
      <c r="CW7" s="1177">
        <v>17</v>
      </c>
      <c r="CX7" s="1178"/>
      <c r="CY7" s="1178"/>
      <c r="CZ7" s="1178"/>
      <c r="DA7" s="1179"/>
      <c r="DB7" s="1177" t="s">
        <v>583</v>
      </c>
      <c r="DC7" s="1178"/>
      <c r="DD7" s="1178"/>
      <c r="DE7" s="1178"/>
      <c r="DF7" s="1179"/>
      <c r="DG7" s="1177" t="s">
        <v>583</v>
      </c>
      <c r="DH7" s="1178"/>
      <c r="DI7" s="1178"/>
      <c r="DJ7" s="1178"/>
      <c r="DK7" s="1179"/>
      <c r="DL7" s="1177" t="s">
        <v>599</v>
      </c>
      <c r="DM7" s="1178"/>
      <c r="DN7" s="1178"/>
      <c r="DO7" s="1178"/>
      <c r="DP7" s="1179"/>
      <c r="DQ7" s="1177" t="s">
        <v>583</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594</v>
      </c>
      <c r="BT8" s="1104"/>
      <c r="BU8" s="1104"/>
      <c r="BV8" s="1104"/>
      <c r="BW8" s="1104"/>
      <c r="BX8" s="1104"/>
      <c r="BY8" s="1104"/>
      <c r="BZ8" s="1104"/>
      <c r="CA8" s="1104"/>
      <c r="CB8" s="1104"/>
      <c r="CC8" s="1104"/>
      <c r="CD8" s="1104"/>
      <c r="CE8" s="1104"/>
      <c r="CF8" s="1104"/>
      <c r="CG8" s="1105"/>
      <c r="CH8" s="1078">
        <v>251</v>
      </c>
      <c r="CI8" s="1079"/>
      <c r="CJ8" s="1079"/>
      <c r="CK8" s="1079"/>
      <c r="CL8" s="1080"/>
      <c r="CM8" s="1078">
        <v>2377</v>
      </c>
      <c r="CN8" s="1079"/>
      <c r="CO8" s="1079"/>
      <c r="CP8" s="1079"/>
      <c r="CQ8" s="1080"/>
      <c r="CR8" s="1078">
        <v>180</v>
      </c>
      <c r="CS8" s="1079"/>
      <c r="CT8" s="1079"/>
      <c r="CU8" s="1079"/>
      <c r="CV8" s="1080"/>
      <c r="CW8" s="1078" t="s">
        <v>583</v>
      </c>
      <c r="CX8" s="1079"/>
      <c r="CY8" s="1079"/>
      <c r="CZ8" s="1079"/>
      <c r="DA8" s="1080"/>
      <c r="DB8" s="1078" t="s">
        <v>583</v>
      </c>
      <c r="DC8" s="1079"/>
      <c r="DD8" s="1079"/>
      <c r="DE8" s="1079"/>
      <c r="DF8" s="1080"/>
      <c r="DG8" s="1078" t="s">
        <v>597</v>
      </c>
      <c r="DH8" s="1079"/>
      <c r="DI8" s="1079"/>
      <c r="DJ8" s="1079"/>
      <c r="DK8" s="1080"/>
      <c r="DL8" s="1078" t="s">
        <v>583</v>
      </c>
      <c r="DM8" s="1079"/>
      <c r="DN8" s="1079"/>
      <c r="DO8" s="1079"/>
      <c r="DP8" s="1080"/>
      <c r="DQ8" s="1078" t="s">
        <v>583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595</v>
      </c>
      <c r="BT9" s="1104"/>
      <c r="BU9" s="1104"/>
      <c r="BV9" s="1104"/>
      <c r="BW9" s="1104"/>
      <c r="BX9" s="1104"/>
      <c r="BY9" s="1104"/>
      <c r="BZ9" s="1104"/>
      <c r="CA9" s="1104"/>
      <c r="CB9" s="1104"/>
      <c r="CC9" s="1104"/>
      <c r="CD9" s="1104"/>
      <c r="CE9" s="1104"/>
      <c r="CF9" s="1104"/>
      <c r="CG9" s="1105"/>
      <c r="CH9" s="1078">
        <v>38</v>
      </c>
      <c r="CI9" s="1079"/>
      <c r="CJ9" s="1079"/>
      <c r="CK9" s="1079"/>
      <c r="CL9" s="1080"/>
      <c r="CM9" s="1078">
        <v>1179</v>
      </c>
      <c r="CN9" s="1079"/>
      <c r="CO9" s="1079"/>
      <c r="CP9" s="1079"/>
      <c r="CQ9" s="1080"/>
      <c r="CR9" s="1078">
        <v>1087</v>
      </c>
      <c r="CS9" s="1079"/>
      <c r="CT9" s="1079"/>
      <c r="CU9" s="1079"/>
      <c r="CV9" s="1080"/>
      <c r="CW9" s="1078">
        <v>474</v>
      </c>
      <c r="CX9" s="1079"/>
      <c r="CY9" s="1079"/>
      <c r="CZ9" s="1079"/>
      <c r="DA9" s="1080"/>
      <c r="DB9" s="1078" t="s">
        <v>596</v>
      </c>
      <c r="DC9" s="1079"/>
      <c r="DD9" s="1079"/>
      <c r="DE9" s="1079"/>
      <c r="DF9" s="1080"/>
      <c r="DG9" s="1078" t="s">
        <v>598</v>
      </c>
      <c r="DH9" s="1079"/>
      <c r="DI9" s="1079"/>
      <c r="DJ9" s="1079"/>
      <c r="DK9" s="1080"/>
      <c r="DL9" s="1078" t="s">
        <v>583</v>
      </c>
      <c r="DM9" s="1079"/>
      <c r="DN9" s="1079"/>
      <c r="DO9" s="1079"/>
      <c r="DP9" s="1080"/>
      <c r="DQ9" s="1078" t="s">
        <v>583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31385</v>
      </c>
      <c r="R23" s="1158"/>
      <c r="S23" s="1158"/>
      <c r="T23" s="1158"/>
      <c r="U23" s="1158"/>
      <c r="V23" s="1158">
        <v>29581</v>
      </c>
      <c r="W23" s="1158"/>
      <c r="X23" s="1158"/>
      <c r="Y23" s="1158"/>
      <c r="Z23" s="1158"/>
      <c r="AA23" s="1158">
        <v>1804</v>
      </c>
      <c r="AB23" s="1158"/>
      <c r="AC23" s="1158"/>
      <c r="AD23" s="1158"/>
      <c r="AE23" s="1159"/>
      <c r="AF23" s="1160">
        <v>1687</v>
      </c>
      <c r="AG23" s="1158"/>
      <c r="AH23" s="1158"/>
      <c r="AI23" s="1158"/>
      <c r="AJ23" s="1161"/>
      <c r="AK23" s="1162"/>
      <c r="AL23" s="1163"/>
      <c r="AM23" s="1163"/>
      <c r="AN23" s="1163"/>
      <c r="AO23" s="1163"/>
      <c r="AP23" s="1158">
        <v>20952</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6553</v>
      </c>
      <c r="R28" s="1143"/>
      <c r="S28" s="1143"/>
      <c r="T28" s="1143"/>
      <c r="U28" s="1143"/>
      <c r="V28" s="1143">
        <v>6550</v>
      </c>
      <c r="W28" s="1143"/>
      <c r="X28" s="1143"/>
      <c r="Y28" s="1143"/>
      <c r="Z28" s="1143"/>
      <c r="AA28" s="1143">
        <v>3</v>
      </c>
      <c r="AB28" s="1143"/>
      <c r="AC28" s="1143"/>
      <c r="AD28" s="1143"/>
      <c r="AE28" s="1144"/>
      <c r="AF28" s="1145">
        <v>3</v>
      </c>
      <c r="AG28" s="1143"/>
      <c r="AH28" s="1143"/>
      <c r="AI28" s="1143"/>
      <c r="AJ28" s="1146"/>
      <c r="AK28" s="1147">
        <v>413</v>
      </c>
      <c r="AL28" s="1135"/>
      <c r="AM28" s="1135"/>
      <c r="AN28" s="1135"/>
      <c r="AO28" s="1135"/>
      <c r="AP28" s="1135" t="s">
        <v>583</v>
      </c>
      <c r="AQ28" s="1135"/>
      <c r="AR28" s="1135"/>
      <c r="AS28" s="1135"/>
      <c r="AT28" s="1135"/>
      <c r="AU28" s="1135" t="s">
        <v>585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26</v>
      </c>
      <c r="R29" s="1133"/>
      <c r="S29" s="1133"/>
      <c r="T29" s="1133"/>
      <c r="U29" s="1133"/>
      <c r="V29" s="1133">
        <v>26</v>
      </c>
      <c r="W29" s="1133"/>
      <c r="X29" s="1133"/>
      <c r="Y29" s="1133"/>
      <c r="Z29" s="1133"/>
      <c r="AA29" s="1133" t="s">
        <v>583</v>
      </c>
      <c r="AB29" s="1133"/>
      <c r="AC29" s="1133"/>
      <c r="AD29" s="1133"/>
      <c r="AE29" s="1134"/>
      <c r="AF29" s="1108" t="s">
        <v>397</v>
      </c>
      <c r="AG29" s="1109"/>
      <c r="AH29" s="1109"/>
      <c r="AI29" s="1109"/>
      <c r="AJ29" s="1110"/>
      <c r="AK29" s="1069">
        <v>20</v>
      </c>
      <c r="AL29" s="1060"/>
      <c r="AM29" s="1060"/>
      <c r="AN29" s="1060"/>
      <c r="AO29" s="1060"/>
      <c r="AP29" s="1060" t="s">
        <v>584</v>
      </c>
      <c r="AQ29" s="1060"/>
      <c r="AR29" s="1060"/>
      <c r="AS29" s="1060"/>
      <c r="AT29" s="1060"/>
      <c r="AU29" s="1060" t="s">
        <v>583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582</v>
      </c>
      <c r="C30" s="1127"/>
      <c r="D30" s="1127"/>
      <c r="E30" s="1127"/>
      <c r="F30" s="1127"/>
      <c r="G30" s="1127"/>
      <c r="H30" s="1127"/>
      <c r="I30" s="1127"/>
      <c r="J30" s="1127"/>
      <c r="K30" s="1127"/>
      <c r="L30" s="1127"/>
      <c r="M30" s="1127"/>
      <c r="N30" s="1127"/>
      <c r="O30" s="1127"/>
      <c r="P30" s="1128"/>
      <c r="Q30" s="1132">
        <v>6095</v>
      </c>
      <c r="R30" s="1133"/>
      <c r="S30" s="1133"/>
      <c r="T30" s="1133"/>
      <c r="U30" s="1133"/>
      <c r="V30" s="1133">
        <v>5969</v>
      </c>
      <c r="W30" s="1133"/>
      <c r="X30" s="1133"/>
      <c r="Y30" s="1133"/>
      <c r="Z30" s="1133"/>
      <c r="AA30" s="1133">
        <v>126</v>
      </c>
      <c r="AB30" s="1133"/>
      <c r="AC30" s="1133"/>
      <c r="AD30" s="1133"/>
      <c r="AE30" s="1134"/>
      <c r="AF30" s="1108">
        <v>126</v>
      </c>
      <c r="AG30" s="1109"/>
      <c r="AH30" s="1109"/>
      <c r="AI30" s="1109"/>
      <c r="AJ30" s="1110"/>
      <c r="AK30" s="1069">
        <v>854</v>
      </c>
      <c r="AL30" s="1060"/>
      <c r="AM30" s="1060"/>
      <c r="AN30" s="1060"/>
      <c r="AO30" s="1060"/>
      <c r="AP30" s="1060" t="s">
        <v>583</v>
      </c>
      <c r="AQ30" s="1060"/>
      <c r="AR30" s="1060"/>
      <c r="AS30" s="1060"/>
      <c r="AT30" s="1060"/>
      <c r="AU30" s="1060" t="s">
        <v>583</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743</v>
      </c>
      <c r="R31" s="1133"/>
      <c r="S31" s="1133"/>
      <c r="T31" s="1133"/>
      <c r="U31" s="1133"/>
      <c r="V31" s="1133">
        <v>743</v>
      </c>
      <c r="W31" s="1133"/>
      <c r="X31" s="1133"/>
      <c r="Y31" s="1133"/>
      <c r="Z31" s="1133"/>
      <c r="AA31" s="1133">
        <v>0</v>
      </c>
      <c r="AB31" s="1133"/>
      <c r="AC31" s="1133"/>
      <c r="AD31" s="1133"/>
      <c r="AE31" s="1134"/>
      <c r="AF31" s="1108">
        <v>0</v>
      </c>
      <c r="AG31" s="1109"/>
      <c r="AH31" s="1109"/>
      <c r="AI31" s="1109"/>
      <c r="AJ31" s="1110"/>
      <c r="AK31" s="1069">
        <v>161</v>
      </c>
      <c r="AL31" s="1060"/>
      <c r="AM31" s="1060"/>
      <c r="AN31" s="1060"/>
      <c r="AO31" s="1060"/>
      <c r="AP31" s="1060" t="s">
        <v>583</v>
      </c>
      <c r="AQ31" s="1060"/>
      <c r="AR31" s="1060"/>
      <c r="AS31" s="1060"/>
      <c r="AT31" s="1060"/>
      <c r="AU31" s="1060" t="s">
        <v>586</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399</v>
      </c>
      <c r="C32" s="1127"/>
      <c r="D32" s="1127"/>
      <c r="E32" s="1127"/>
      <c r="F32" s="1127"/>
      <c r="G32" s="1127"/>
      <c r="H32" s="1127"/>
      <c r="I32" s="1127"/>
      <c r="J32" s="1127"/>
      <c r="K32" s="1127"/>
      <c r="L32" s="1127"/>
      <c r="M32" s="1127"/>
      <c r="N32" s="1127"/>
      <c r="O32" s="1127"/>
      <c r="P32" s="1128"/>
      <c r="Q32" s="1132">
        <v>7779</v>
      </c>
      <c r="R32" s="1133"/>
      <c r="S32" s="1133"/>
      <c r="T32" s="1133"/>
      <c r="U32" s="1133"/>
      <c r="V32" s="1133">
        <v>7753</v>
      </c>
      <c r="W32" s="1133"/>
      <c r="X32" s="1133"/>
      <c r="Y32" s="1133"/>
      <c r="Z32" s="1133"/>
      <c r="AA32" s="1133">
        <v>26</v>
      </c>
      <c r="AB32" s="1133"/>
      <c r="AC32" s="1133"/>
      <c r="AD32" s="1133"/>
      <c r="AE32" s="1134"/>
      <c r="AF32" s="1108">
        <v>2870</v>
      </c>
      <c r="AG32" s="1109"/>
      <c r="AH32" s="1109"/>
      <c r="AI32" s="1109"/>
      <c r="AJ32" s="1110"/>
      <c r="AK32" s="1069">
        <v>1017</v>
      </c>
      <c r="AL32" s="1060"/>
      <c r="AM32" s="1060"/>
      <c r="AN32" s="1060"/>
      <c r="AO32" s="1060"/>
      <c r="AP32" s="1060">
        <v>3530</v>
      </c>
      <c r="AQ32" s="1060"/>
      <c r="AR32" s="1060"/>
      <c r="AS32" s="1060"/>
      <c r="AT32" s="1060"/>
      <c r="AU32" s="1060">
        <v>2192</v>
      </c>
      <c r="AV32" s="1060"/>
      <c r="AW32" s="1060"/>
      <c r="AX32" s="1060"/>
      <c r="AY32" s="1060"/>
      <c r="AZ32" s="1131" t="s">
        <v>585</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1246</v>
      </c>
      <c r="R33" s="1133"/>
      <c r="S33" s="1133"/>
      <c r="T33" s="1133"/>
      <c r="U33" s="1133"/>
      <c r="V33" s="1133">
        <v>1173</v>
      </c>
      <c r="W33" s="1133"/>
      <c r="X33" s="1133"/>
      <c r="Y33" s="1133"/>
      <c r="Z33" s="1133"/>
      <c r="AA33" s="1133">
        <v>73</v>
      </c>
      <c r="AB33" s="1133"/>
      <c r="AC33" s="1133"/>
      <c r="AD33" s="1133"/>
      <c r="AE33" s="1134"/>
      <c r="AF33" s="1108">
        <v>1206</v>
      </c>
      <c r="AG33" s="1109"/>
      <c r="AH33" s="1109"/>
      <c r="AI33" s="1109"/>
      <c r="AJ33" s="1110"/>
      <c r="AK33" s="1069">
        <v>38</v>
      </c>
      <c r="AL33" s="1060"/>
      <c r="AM33" s="1060"/>
      <c r="AN33" s="1060"/>
      <c r="AO33" s="1060"/>
      <c r="AP33" s="1060">
        <v>6172</v>
      </c>
      <c r="AQ33" s="1060"/>
      <c r="AR33" s="1060"/>
      <c r="AS33" s="1060"/>
      <c r="AT33" s="1060"/>
      <c r="AU33" s="1060">
        <v>302</v>
      </c>
      <c r="AV33" s="1060"/>
      <c r="AW33" s="1060"/>
      <c r="AX33" s="1060"/>
      <c r="AY33" s="1060"/>
      <c r="AZ33" s="1131" t="s">
        <v>583</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403</v>
      </c>
      <c r="C34" s="1127"/>
      <c r="D34" s="1127"/>
      <c r="E34" s="1127"/>
      <c r="F34" s="1127"/>
      <c r="G34" s="1127"/>
      <c r="H34" s="1127"/>
      <c r="I34" s="1127"/>
      <c r="J34" s="1127"/>
      <c r="K34" s="1127"/>
      <c r="L34" s="1127"/>
      <c r="M34" s="1127"/>
      <c r="N34" s="1127"/>
      <c r="O34" s="1127"/>
      <c r="P34" s="1128"/>
      <c r="Q34" s="1132">
        <v>2450</v>
      </c>
      <c r="R34" s="1133"/>
      <c r="S34" s="1133"/>
      <c r="T34" s="1133"/>
      <c r="U34" s="1133"/>
      <c r="V34" s="1133">
        <v>2450</v>
      </c>
      <c r="W34" s="1133"/>
      <c r="X34" s="1133"/>
      <c r="Y34" s="1133"/>
      <c r="Z34" s="1133"/>
      <c r="AA34" s="1133">
        <v>0</v>
      </c>
      <c r="AB34" s="1133"/>
      <c r="AC34" s="1133"/>
      <c r="AD34" s="1133"/>
      <c r="AE34" s="1134"/>
      <c r="AF34" s="1108">
        <v>183</v>
      </c>
      <c r="AG34" s="1109"/>
      <c r="AH34" s="1109"/>
      <c r="AI34" s="1109"/>
      <c r="AJ34" s="1110"/>
      <c r="AK34" s="1069">
        <v>1147</v>
      </c>
      <c r="AL34" s="1060"/>
      <c r="AM34" s="1060"/>
      <c r="AN34" s="1060"/>
      <c r="AO34" s="1060"/>
      <c r="AP34" s="1060">
        <v>16646</v>
      </c>
      <c r="AQ34" s="1060"/>
      <c r="AR34" s="1060"/>
      <c r="AS34" s="1060"/>
      <c r="AT34" s="1060"/>
      <c r="AU34" s="1060">
        <v>8523</v>
      </c>
      <c r="AV34" s="1060"/>
      <c r="AW34" s="1060"/>
      <c r="AX34" s="1060"/>
      <c r="AY34" s="1060"/>
      <c r="AZ34" s="1131" t="s">
        <v>585</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405</v>
      </c>
      <c r="C35" s="1127"/>
      <c r="D35" s="1127"/>
      <c r="E35" s="1127"/>
      <c r="F35" s="1127"/>
      <c r="G35" s="1127"/>
      <c r="H35" s="1127"/>
      <c r="I35" s="1127"/>
      <c r="J35" s="1127"/>
      <c r="K35" s="1127"/>
      <c r="L35" s="1127"/>
      <c r="M35" s="1127"/>
      <c r="N35" s="1127"/>
      <c r="O35" s="1127"/>
      <c r="P35" s="1128"/>
      <c r="Q35" s="1132">
        <v>24</v>
      </c>
      <c r="R35" s="1133"/>
      <c r="S35" s="1133"/>
      <c r="T35" s="1133"/>
      <c r="U35" s="1133"/>
      <c r="V35" s="1133">
        <v>24</v>
      </c>
      <c r="W35" s="1133"/>
      <c r="X35" s="1133"/>
      <c r="Y35" s="1133"/>
      <c r="Z35" s="1133"/>
      <c r="AA35" s="1133" t="s">
        <v>583</v>
      </c>
      <c r="AB35" s="1133"/>
      <c r="AC35" s="1133"/>
      <c r="AD35" s="1133"/>
      <c r="AE35" s="1134"/>
      <c r="AF35" s="1108" t="s">
        <v>397</v>
      </c>
      <c r="AG35" s="1109"/>
      <c r="AH35" s="1109"/>
      <c r="AI35" s="1109"/>
      <c r="AJ35" s="1110"/>
      <c r="AK35" s="1069">
        <v>4</v>
      </c>
      <c r="AL35" s="1060"/>
      <c r="AM35" s="1060"/>
      <c r="AN35" s="1060"/>
      <c r="AO35" s="1060"/>
      <c r="AP35" s="1060">
        <v>54</v>
      </c>
      <c r="AQ35" s="1060"/>
      <c r="AR35" s="1060"/>
      <c r="AS35" s="1060"/>
      <c r="AT35" s="1060"/>
      <c r="AU35" s="1060">
        <v>8</v>
      </c>
      <c r="AV35" s="1060"/>
      <c r="AW35" s="1060"/>
      <c r="AX35" s="1060"/>
      <c r="AY35" s="1060"/>
      <c r="AZ35" s="1131" t="s">
        <v>583</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407</v>
      </c>
      <c r="C36" s="1127"/>
      <c r="D36" s="1127"/>
      <c r="E36" s="1127"/>
      <c r="F36" s="1127"/>
      <c r="G36" s="1127"/>
      <c r="H36" s="1127"/>
      <c r="I36" s="1127"/>
      <c r="J36" s="1127"/>
      <c r="K36" s="1127"/>
      <c r="L36" s="1127"/>
      <c r="M36" s="1127"/>
      <c r="N36" s="1127"/>
      <c r="O36" s="1127"/>
      <c r="P36" s="1128"/>
      <c r="Q36" s="1132">
        <v>694</v>
      </c>
      <c r="R36" s="1133"/>
      <c r="S36" s="1133"/>
      <c r="T36" s="1133"/>
      <c r="U36" s="1133"/>
      <c r="V36" s="1133">
        <v>690</v>
      </c>
      <c r="W36" s="1133"/>
      <c r="X36" s="1133"/>
      <c r="Y36" s="1133"/>
      <c r="Z36" s="1133"/>
      <c r="AA36" s="1133">
        <v>4</v>
      </c>
      <c r="AB36" s="1133"/>
      <c r="AC36" s="1133"/>
      <c r="AD36" s="1133"/>
      <c r="AE36" s="1134"/>
      <c r="AF36" s="1108" t="s">
        <v>128</v>
      </c>
      <c r="AG36" s="1109"/>
      <c r="AH36" s="1109"/>
      <c r="AI36" s="1109"/>
      <c r="AJ36" s="1110"/>
      <c r="AK36" s="1069">
        <v>40</v>
      </c>
      <c r="AL36" s="1060"/>
      <c r="AM36" s="1060"/>
      <c r="AN36" s="1060"/>
      <c r="AO36" s="1060"/>
      <c r="AP36" s="1060">
        <v>1011</v>
      </c>
      <c r="AQ36" s="1060"/>
      <c r="AR36" s="1060"/>
      <c r="AS36" s="1060"/>
      <c r="AT36" s="1060"/>
      <c r="AU36" s="1060" t="s">
        <v>583</v>
      </c>
      <c r="AV36" s="1060"/>
      <c r="AW36" s="1060"/>
      <c r="AX36" s="1060"/>
      <c r="AY36" s="1060"/>
      <c r="AZ36" s="1131" t="s">
        <v>585</v>
      </c>
      <c r="BA36" s="1131"/>
      <c r="BB36" s="1131"/>
      <c r="BC36" s="1131"/>
      <c r="BD36" s="1131"/>
      <c r="BE36" s="1121" t="s">
        <v>406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4387</v>
      </c>
      <c r="AG63" s="1048"/>
      <c r="AH63" s="1048"/>
      <c r="AI63" s="1048"/>
      <c r="AJ63" s="1119"/>
      <c r="AK63" s="1120"/>
      <c r="AL63" s="1052"/>
      <c r="AM63" s="1052"/>
      <c r="AN63" s="1052"/>
      <c r="AO63" s="1052"/>
      <c r="AP63" s="1048">
        <v>27411</v>
      </c>
      <c r="AQ63" s="1048"/>
      <c r="AR63" s="1048"/>
      <c r="AS63" s="1048"/>
      <c r="AT63" s="1048"/>
      <c r="AU63" s="1048">
        <v>11025</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388</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1557</v>
      </c>
      <c r="R68" s="1071"/>
      <c r="S68" s="1071"/>
      <c r="T68" s="1071"/>
      <c r="U68" s="1071"/>
      <c r="V68" s="1071">
        <v>1544</v>
      </c>
      <c r="W68" s="1071"/>
      <c r="X68" s="1071"/>
      <c r="Y68" s="1071"/>
      <c r="Z68" s="1071"/>
      <c r="AA68" s="1071">
        <v>13</v>
      </c>
      <c r="AB68" s="1071"/>
      <c r="AC68" s="1071"/>
      <c r="AD68" s="1071"/>
      <c r="AE68" s="1071"/>
      <c r="AF68" s="1071">
        <v>12</v>
      </c>
      <c r="AG68" s="1071"/>
      <c r="AH68" s="1071"/>
      <c r="AI68" s="1071"/>
      <c r="AJ68" s="1071"/>
      <c r="AK68" s="1071" t="s">
        <v>600</v>
      </c>
      <c r="AL68" s="1071"/>
      <c r="AM68" s="1071"/>
      <c r="AN68" s="1071"/>
      <c r="AO68" s="1071"/>
      <c r="AP68" s="1071">
        <v>843</v>
      </c>
      <c r="AQ68" s="1071"/>
      <c r="AR68" s="1071"/>
      <c r="AS68" s="1071"/>
      <c r="AT68" s="1071"/>
      <c r="AU68" s="1071">
        <v>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1082</v>
      </c>
      <c r="R69" s="1060"/>
      <c r="S69" s="1060"/>
      <c r="T69" s="1060"/>
      <c r="U69" s="1060"/>
      <c r="V69" s="1060">
        <v>1081</v>
      </c>
      <c r="W69" s="1060"/>
      <c r="X69" s="1060"/>
      <c r="Y69" s="1060"/>
      <c r="Z69" s="1060"/>
      <c r="AA69" s="1060">
        <v>1</v>
      </c>
      <c r="AB69" s="1060"/>
      <c r="AC69" s="1060"/>
      <c r="AD69" s="1060"/>
      <c r="AE69" s="1060"/>
      <c r="AF69" s="1060">
        <v>1</v>
      </c>
      <c r="AG69" s="1060"/>
      <c r="AH69" s="1060"/>
      <c r="AI69" s="1060"/>
      <c r="AJ69" s="1060"/>
      <c r="AK69" s="1060">
        <v>460</v>
      </c>
      <c r="AL69" s="1060"/>
      <c r="AM69" s="1060"/>
      <c r="AN69" s="1060"/>
      <c r="AO69" s="1060"/>
      <c r="AP69" s="1060" t="s">
        <v>600</v>
      </c>
      <c r="AQ69" s="1060"/>
      <c r="AR69" s="1060"/>
      <c r="AS69" s="1060"/>
      <c r="AT69" s="1060"/>
      <c r="AU69" s="1060" t="s">
        <v>600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562</v>
      </c>
      <c r="R70" s="1060"/>
      <c r="S70" s="1060"/>
      <c r="T70" s="1060"/>
      <c r="U70" s="1060"/>
      <c r="V70" s="1060">
        <v>504</v>
      </c>
      <c r="W70" s="1060"/>
      <c r="X70" s="1060"/>
      <c r="Y70" s="1060"/>
      <c r="Z70" s="1060"/>
      <c r="AA70" s="1060">
        <v>58</v>
      </c>
      <c r="AB70" s="1060"/>
      <c r="AC70" s="1060"/>
      <c r="AD70" s="1060"/>
      <c r="AE70" s="1060"/>
      <c r="AF70" s="1060">
        <v>58</v>
      </c>
      <c r="AG70" s="1060"/>
      <c r="AH70" s="1060"/>
      <c r="AI70" s="1060"/>
      <c r="AJ70" s="1060"/>
      <c r="AK70" s="1060" t="s">
        <v>600</v>
      </c>
      <c r="AL70" s="1060"/>
      <c r="AM70" s="1060"/>
      <c r="AN70" s="1060"/>
      <c r="AO70" s="1060"/>
      <c r="AP70" s="1060" t="s">
        <v>600</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106973</v>
      </c>
      <c r="R71" s="1060"/>
      <c r="S71" s="1060"/>
      <c r="T71" s="1060"/>
      <c r="U71" s="1060"/>
      <c r="V71" s="1060">
        <v>104792</v>
      </c>
      <c r="W71" s="1060"/>
      <c r="X71" s="1060"/>
      <c r="Y71" s="1060"/>
      <c r="Z71" s="1060"/>
      <c r="AA71" s="1060">
        <v>2181</v>
      </c>
      <c r="AB71" s="1060"/>
      <c r="AC71" s="1060"/>
      <c r="AD71" s="1060"/>
      <c r="AE71" s="1060"/>
      <c r="AF71" s="1060">
        <v>2181</v>
      </c>
      <c r="AG71" s="1060"/>
      <c r="AH71" s="1060"/>
      <c r="AI71" s="1060"/>
      <c r="AJ71" s="1060"/>
      <c r="AK71" s="1060">
        <v>1009</v>
      </c>
      <c r="AL71" s="1060"/>
      <c r="AM71" s="1060"/>
      <c r="AN71" s="1060"/>
      <c r="AO71" s="1060"/>
      <c r="AP71" s="1060" t="s">
        <v>600</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3912</v>
      </c>
      <c r="R72" s="1060"/>
      <c r="S72" s="1060"/>
      <c r="T72" s="1060"/>
      <c r="U72" s="1060"/>
      <c r="V72" s="1060">
        <v>3187</v>
      </c>
      <c r="W72" s="1060"/>
      <c r="X72" s="1060"/>
      <c r="Y72" s="1060"/>
      <c r="Z72" s="1060"/>
      <c r="AA72" s="1060">
        <v>725</v>
      </c>
      <c r="AB72" s="1060"/>
      <c r="AC72" s="1060"/>
      <c r="AD72" s="1060"/>
      <c r="AE72" s="1060"/>
      <c r="AF72" s="1060">
        <v>725</v>
      </c>
      <c r="AG72" s="1060"/>
      <c r="AH72" s="1060"/>
      <c r="AI72" s="1060"/>
      <c r="AJ72" s="1060"/>
      <c r="AK72" s="1060" t="s">
        <v>600</v>
      </c>
      <c r="AL72" s="1060"/>
      <c r="AM72" s="1060"/>
      <c r="AN72" s="1060"/>
      <c r="AO72" s="1060"/>
      <c r="AP72" s="1060" t="s">
        <v>600</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99</v>
      </c>
      <c r="R73" s="1060"/>
      <c r="S73" s="1060"/>
      <c r="T73" s="1060"/>
      <c r="U73" s="1060"/>
      <c r="V73" s="1060">
        <v>98</v>
      </c>
      <c r="W73" s="1060"/>
      <c r="X73" s="1060"/>
      <c r="Y73" s="1060"/>
      <c r="Z73" s="1060"/>
      <c r="AA73" s="1060">
        <v>1</v>
      </c>
      <c r="AB73" s="1060"/>
      <c r="AC73" s="1060"/>
      <c r="AD73" s="1060"/>
      <c r="AE73" s="1060"/>
      <c r="AF73" s="1060">
        <v>1</v>
      </c>
      <c r="AG73" s="1060"/>
      <c r="AH73" s="1060"/>
      <c r="AI73" s="1060"/>
      <c r="AJ73" s="1060"/>
      <c r="AK73" s="1060">
        <v>3</v>
      </c>
      <c r="AL73" s="1060"/>
      <c r="AM73" s="1060"/>
      <c r="AN73" s="1060"/>
      <c r="AO73" s="1060"/>
      <c r="AP73" s="1060" t="s">
        <v>600</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129</v>
      </c>
      <c r="R74" s="1060"/>
      <c r="S74" s="1060"/>
      <c r="T74" s="1060"/>
      <c r="U74" s="1060"/>
      <c r="V74" s="1060">
        <v>120</v>
      </c>
      <c r="W74" s="1060"/>
      <c r="X74" s="1060"/>
      <c r="Y74" s="1060"/>
      <c r="Z74" s="1060"/>
      <c r="AA74" s="1060">
        <v>8</v>
      </c>
      <c r="AB74" s="1060"/>
      <c r="AC74" s="1060"/>
      <c r="AD74" s="1060"/>
      <c r="AE74" s="1060"/>
      <c r="AF74" s="1060">
        <v>8</v>
      </c>
      <c r="AG74" s="1060"/>
      <c r="AH74" s="1060"/>
      <c r="AI74" s="1060"/>
      <c r="AJ74" s="1060"/>
      <c r="AK74" s="1060" t="s">
        <v>600</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2986</v>
      </c>
      <c r="AG88" s="1048"/>
      <c r="AH88" s="1048"/>
      <c r="AI88" s="1048"/>
      <c r="AJ88" s="1048"/>
      <c r="AK88" s="1052"/>
      <c r="AL88" s="1052"/>
      <c r="AM88" s="1052"/>
      <c r="AN88" s="1052"/>
      <c r="AO88" s="1052"/>
      <c r="AP88" s="1048">
        <v>843</v>
      </c>
      <c r="AQ88" s="1048"/>
      <c r="AR88" s="1048"/>
      <c r="AS88" s="1048"/>
      <c r="AT88" s="1048"/>
      <c r="AU88" s="1048">
        <v>572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1288</v>
      </c>
      <c r="CS102" s="1040"/>
      <c r="CT102" s="1040"/>
      <c r="CU102" s="1040"/>
      <c r="CV102" s="1041"/>
      <c r="CW102" s="1039">
        <v>491</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302</v>
      </c>
      <c r="AG109" s="983"/>
      <c r="AH109" s="983"/>
      <c r="AI109" s="983"/>
      <c r="AJ109" s="984"/>
      <c r="AK109" s="985" t="s">
        <v>301</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302</v>
      </c>
      <c r="BW109" s="983"/>
      <c r="BX109" s="983"/>
      <c r="BY109" s="983"/>
      <c r="BZ109" s="984"/>
      <c r="CA109" s="985" t="s">
        <v>301</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302</v>
      </c>
      <c r="DM109" s="983"/>
      <c r="DN109" s="983"/>
      <c r="DO109" s="983"/>
      <c r="DP109" s="984"/>
      <c r="DQ109" s="985" t="s">
        <v>301</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1932599</v>
      </c>
      <c r="AB110" s="976"/>
      <c r="AC110" s="976"/>
      <c r="AD110" s="976"/>
      <c r="AE110" s="977"/>
      <c r="AF110" s="978">
        <v>1909232</v>
      </c>
      <c r="AG110" s="976"/>
      <c r="AH110" s="976"/>
      <c r="AI110" s="976"/>
      <c r="AJ110" s="977"/>
      <c r="AK110" s="978">
        <v>1983417</v>
      </c>
      <c r="AL110" s="976"/>
      <c r="AM110" s="976"/>
      <c r="AN110" s="976"/>
      <c r="AO110" s="977"/>
      <c r="AP110" s="979">
        <v>13.9</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20133095</v>
      </c>
      <c r="BR110" s="923"/>
      <c r="BS110" s="923"/>
      <c r="BT110" s="923"/>
      <c r="BU110" s="923"/>
      <c r="BV110" s="923">
        <v>20260991</v>
      </c>
      <c r="BW110" s="923"/>
      <c r="BX110" s="923"/>
      <c r="BY110" s="923"/>
      <c r="BZ110" s="923"/>
      <c r="CA110" s="923">
        <v>20952380</v>
      </c>
      <c r="CB110" s="923"/>
      <c r="CC110" s="923"/>
      <c r="CD110" s="923"/>
      <c r="CE110" s="923"/>
      <c r="CF110" s="947">
        <v>147.30000000000001</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435</v>
      </c>
      <c r="DM110" s="923"/>
      <c r="DN110" s="923"/>
      <c r="DO110" s="923"/>
      <c r="DP110" s="923"/>
      <c r="DQ110" s="923" t="s">
        <v>128</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397</v>
      </c>
      <c r="AG111" s="1004"/>
      <c r="AH111" s="1004"/>
      <c r="AI111" s="1004"/>
      <c r="AJ111" s="1005"/>
      <c r="AK111" s="1006" t="s">
        <v>438</v>
      </c>
      <c r="AL111" s="1004"/>
      <c r="AM111" s="1004"/>
      <c r="AN111" s="1004"/>
      <c r="AO111" s="1005"/>
      <c r="AP111" s="1007" t="s">
        <v>435</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437</v>
      </c>
      <c r="BW111" s="895"/>
      <c r="BX111" s="895"/>
      <c r="BY111" s="895"/>
      <c r="BZ111" s="895"/>
      <c r="CA111" s="895" t="s">
        <v>397</v>
      </c>
      <c r="CB111" s="895"/>
      <c r="CC111" s="895"/>
      <c r="CD111" s="895"/>
      <c r="CE111" s="895"/>
      <c r="CF111" s="956" t="s">
        <v>435</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397</v>
      </c>
      <c r="DH111" s="895"/>
      <c r="DI111" s="895"/>
      <c r="DJ111" s="895"/>
      <c r="DK111" s="895"/>
      <c r="DL111" s="895" t="s">
        <v>441</v>
      </c>
      <c r="DM111" s="895"/>
      <c r="DN111" s="895"/>
      <c r="DO111" s="895"/>
      <c r="DP111" s="895"/>
      <c r="DQ111" s="895" t="s">
        <v>435</v>
      </c>
      <c r="DR111" s="895"/>
      <c r="DS111" s="895"/>
      <c r="DT111" s="895"/>
      <c r="DU111" s="895"/>
      <c r="DV111" s="872" t="s">
        <v>397</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435</v>
      </c>
      <c r="AG112" s="858"/>
      <c r="AH112" s="858"/>
      <c r="AI112" s="858"/>
      <c r="AJ112" s="859"/>
      <c r="AK112" s="860" t="s">
        <v>437</v>
      </c>
      <c r="AL112" s="858"/>
      <c r="AM112" s="858"/>
      <c r="AN112" s="858"/>
      <c r="AO112" s="859"/>
      <c r="AP112" s="905" t="s">
        <v>441</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12667983</v>
      </c>
      <c r="BR112" s="895"/>
      <c r="BS112" s="895"/>
      <c r="BT112" s="895"/>
      <c r="BU112" s="895"/>
      <c r="BV112" s="895">
        <v>12272129</v>
      </c>
      <c r="BW112" s="895"/>
      <c r="BX112" s="895"/>
      <c r="BY112" s="895"/>
      <c r="BZ112" s="895"/>
      <c r="CA112" s="895">
        <v>11024562</v>
      </c>
      <c r="CB112" s="895"/>
      <c r="CC112" s="895"/>
      <c r="CD112" s="895"/>
      <c r="CE112" s="895"/>
      <c r="CF112" s="956">
        <v>77.5</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441</v>
      </c>
      <c r="DM112" s="895"/>
      <c r="DN112" s="895"/>
      <c r="DO112" s="895"/>
      <c r="DP112" s="895"/>
      <c r="DQ112" s="895" t="s">
        <v>435</v>
      </c>
      <c r="DR112" s="895"/>
      <c r="DS112" s="895"/>
      <c r="DT112" s="895"/>
      <c r="DU112" s="895"/>
      <c r="DV112" s="872" t="s">
        <v>128</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1187569</v>
      </c>
      <c r="AB113" s="1004"/>
      <c r="AC113" s="1004"/>
      <c r="AD113" s="1004"/>
      <c r="AE113" s="1005"/>
      <c r="AF113" s="1006">
        <v>1154458</v>
      </c>
      <c r="AG113" s="1004"/>
      <c r="AH113" s="1004"/>
      <c r="AI113" s="1004"/>
      <c r="AJ113" s="1005"/>
      <c r="AK113" s="1006">
        <v>1129773</v>
      </c>
      <c r="AL113" s="1004"/>
      <c r="AM113" s="1004"/>
      <c r="AN113" s="1004"/>
      <c r="AO113" s="1005"/>
      <c r="AP113" s="1007">
        <v>7.9</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629380</v>
      </c>
      <c r="BR113" s="895"/>
      <c r="BS113" s="895"/>
      <c r="BT113" s="895"/>
      <c r="BU113" s="895"/>
      <c r="BV113" s="895">
        <v>610496</v>
      </c>
      <c r="BW113" s="895"/>
      <c r="BX113" s="895"/>
      <c r="BY113" s="895"/>
      <c r="BZ113" s="895"/>
      <c r="CA113" s="895">
        <v>572348</v>
      </c>
      <c r="CB113" s="895"/>
      <c r="CC113" s="895"/>
      <c r="CD113" s="895"/>
      <c r="CE113" s="895"/>
      <c r="CF113" s="956">
        <v>4</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435</v>
      </c>
      <c r="DM113" s="858"/>
      <c r="DN113" s="858"/>
      <c r="DO113" s="858"/>
      <c r="DP113" s="859"/>
      <c r="DQ113" s="860" t="s">
        <v>397</v>
      </c>
      <c r="DR113" s="858"/>
      <c r="DS113" s="858"/>
      <c r="DT113" s="858"/>
      <c r="DU113" s="859"/>
      <c r="DV113" s="905" t="s">
        <v>397</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31362</v>
      </c>
      <c r="AB114" s="858"/>
      <c r="AC114" s="858"/>
      <c r="AD114" s="858"/>
      <c r="AE114" s="859"/>
      <c r="AF114" s="860">
        <v>74636</v>
      </c>
      <c r="AG114" s="858"/>
      <c r="AH114" s="858"/>
      <c r="AI114" s="858"/>
      <c r="AJ114" s="859"/>
      <c r="AK114" s="860">
        <v>98408</v>
      </c>
      <c r="AL114" s="858"/>
      <c r="AM114" s="858"/>
      <c r="AN114" s="858"/>
      <c r="AO114" s="859"/>
      <c r="AP114" s="905">
        <v>0.7</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3803347</v>
      </c>
      <c r="BR114" s="895"/>
      <c r="BS114" s="895"/>
      <c r="BT114" s="895"/>
      <c r="BU114" s="895"/>
      <c r="BV114" s="895">
        <v>3564668</v>
      </c>
      <c r="BW114" s="895"/>
      <c r="BX114" s="895"/>
      <c r="BY114" s="895"/>
      <c r="BZ114" s="895"/>
      <c r="CA114" s="895">
        <v>3442852</v>
      </c>
      <c r="CB114" s="895"/>
      <c r="CC114" s="895"/>
      <c r="CD114" s="895"/>
      <c r="CE114" s="895"/>
      <c r="CF114" s="956">
        <v>24.2</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441</v>
      </c>
      <c r="DM114" s="858"/>
      <c r="DN114" s="858"/>
      <c r="DO114" s="858"/>
      <c r="DP114" s="859"/>
      <c r="DQ114" s="860" t="s">
        <v>397</v>
      </c>
      <c r="DR114" s="858"/>
      <c r="DS114" s="858"/>
      <c r="DT114" s="858"/>
      <c r="DU114" s="859"/>
      <c r="DV114" s="905" t="s">
        <v>435</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435</v>
      </c>
      <c r="AB115" s="1004"/>
      <c r="AC115" s="1004"/>
      <c r="AD115" s="1004"/>
      <c r="AE115" s="1005"/>
      <c r="AF115" s="1006" t="s">
        <v>435</v>
      </c>
      <c r="AG115" s="1004"/>
      <c r="AH115" s="1004"/>
      <c r="AI115" s="1004"/>
      <c r="AJ115" s="1005"/>
      <c r="AK115" s="1006" t="s">
        <v>128</v>
      </c>
      <c r="AL115" s="1004"/>
      <c r="AM115" s="1004"/>
      <c r="AN115" s="1004"/>
      <c r="AO115" s="1005"/>
      <c r="AP115" s="1007" t="s">
        <v>397</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435</v>
      </c>
      <c r="BW115" s="895"/>
      <c r="BX115" s="895"/>
      <c r="BY115" s="895"/>
      <c r="BZ115" s="895"/>
      <c r="CA115" s="895" t="s">
        <v>435</v>
      </c>
      <c r="CB115" s="895"/>
      <c r="CC115" s="895"/>
      <c r="CD115" s="895"/>
      <c r="CE115" s="895"/>
      <c r="CF115" s="956" t="s">
        <v>435</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456</v>
      </c>
      <c r="DM115" s="858"/>
      <c r="DN115" s="858"/>
      <c r="DO115" s="858"/>
      <c r="DP115" s="859"/>
      <c r="DQ115" s="860" t="s">
        <v>437</v>
      </c>
      <c r="DR115" s="858"/>
      <c r="DS115" s="858"/>
      <c r="DT115" s="858"/>
      <c r="DU115" s="859"/>
      <c r="DV115" s="905" t="s">
        <v>441</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435</v>
      </c>
      <c r="AG116" s="858"/>
      <c r="AH116" s="858"/>
      <c r="AI116" s="858"/>
      <c r="AJ116" s="859"/>
      <c r="AK116" s="860" t="s">
        <v>435</v>
      </c>
      <c r="AL116" s="858"/>
      <c r="AM116" s="858"/>
      <c r="AN116" s="858"/>
      <c r="AO116" s="859"/>
      <c r="AP116" s="905" t="s">
        <v>437</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397</v>
      </c>
      <c r="BW116" s="895"/>
      <c r="BX116" s="895"/>
      <c r="BY116" s="895"/>
      <c r="BZ116" s="895"/>
      <c r="CA116" s="895" t="s">
        <v>435</v>
      </c>
      <c r="CB116" s="895"/>
      <c r="CC116" s="895"/>
      <c r="CD116" s="895"/>
      <c r="CE116" s="895"/>
      <c r="CF116" s="956" t="s">
        <v>435</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435</v>
      </c>
      <c r="DM116" s="858"/>
      <c r="DN116" s="858"/>
      <c r="DO116" s="858"/>
      <c r="DP116" s="859"/>
      <c r="DQ116" s="860" t="s">
        <v>397</v>
      </c>
      <c r="DR116" s="858"/>
      <c r="DS116" s="858"/>
      <c r="DT116" s="858"/>
      <c r="DU116" s="859"/>
      <c r="DV116" s="905" t="s">
        <v>435</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3151530</v>
      </c>
      <c r="AB117" s="990"/>
      <c r="AC117" s="990"/>
      <c r="AD117" s="990"/>
      <c r="AE117" s="991"/>
      <c r="AF117" s="992">
        <v>3138326</v>
      </c>
      <c r="AG117" s="990"/>
      <c r="AH117" s="990"/>
      <c r="AI117" s="990"/>
      <c r="AJ117" s="991"/>
      <c r="AK117" s="992">
        <v>3211598</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397</v>
      </c>
      <c r="BR117" s="895"/>
      <c r="BS117" s="895"/>
      <c r="BT117" s="895"/>
      <c r="BU117" s="895"/>
      <c r="BV117" s="895" t="s">
        <v>437</v>
      </c>
      <c r="BW117" s="895"/>
      <c r="BX117" s="895"/>
      <c r="BY117" s="895"/>
      <c r="BZ117" s="895"/>
      <c r="CA117" s="895" t="s">
        <v>437</v>
      </c>
      <c r="CB117" s="895"/>
      <c r="CC117" s="895"/>
      <c r="CD117" s="895"/>
      <c r="CE117" s="895"/>
      <c r="CF117" s="956" t="s">
        <v>456</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449</v>
      </c>
      <c r="DM117" s="858"/>
      <c r="DN117" s="858"/>
      <c r="DO117" s="858"/>
      <c r="DP117" s="859"/>
      <c r="DQ117" s="860" t="s">
        <v>128</v>
      </c>
      <c r="DR117" s="858"/>
      <c r="DS117" s="858"/>
      <c r="DT117" s="858"/>
      <c r="DU117" s="859"/>
      <c r="DV117" s="905" t="s">
        <v>397</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302</v>
      </c>
      <c r="AG118" s="983"/>
      <c r="AH118" s="983"/>
      <c r="AI118" s="983"/>
      <c r="AJ118" s="984"/>
      <c r="AK118" s="985" t="s">
        <v>301</v>
      </c>
      <c r="AL118" s="983"/>
      <c r="AM118" s="983"/>
      <c r="AN118" s="983"/>
      <c r="AO118" s="984"/>
      <c r="AP118" s="986" t="s">
        <v>428</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438</v>
      </c>
      <c r="BW118" s="926"/>
      <c r="BX118" s="926"/>
      <c r="BY118" s="926"/>
      <c r="BZ118" s="926"/>
      <c r="CA118" s="926" t="s">
        <v>441</v>
      </c>
      <c r="CB118" s="926"/>
      <c r="CC118" s="926"/>
      <c r="CD118" s="926"/>
      <c r="CE118" s="926"/>
      <c r="CF118" s="956" t="s">
        <v>397</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397</v>
      </c>
      <c r="DH118" s="858"/>
      <c r="DI118" s="858"/>
      <c r="DJ118" s="858"/>
      <c r="DK118" s="859"/>
      <c r="DL118" s="860" t="s">
        <v>449</v>
      </c>
      <c r="DM118" s="858"/>
      <c r="DN118" s="858"/>
      <c r="DO118" s="858"/>
      <c r="DP118" s="859"/>
      <c r="DQ118" s="860" t="s">
        <v>437</v>
      </c>
      <c r="DR118" s="858"/>
      <c r="DS118" s="858"/>
      <c r="DT118" s="858"/>
      <c r="DU118" s="859"/>
      <c r="DV118" s="905" t="s">
        <v>397</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397</v>
      </c>
      <c r="AB119" s="976"/>
      <c r="AC119" s="976"/>
      <c r="AD119" s="976"/>
      <c r="AE119" s="977"/>
      <c r="AF119" s="978" t="s">
        <v>435</v>
      </c>
      <c r="AG119" s="976"/>
      <c r="AH119" s="976"/>
      <c r="AI119" s="976"/>
      <c r="AJ119" s="977"/>
      <c r="AK119" s="978" t="s">
        <v>435</v>
      </c>
      <c r="AL119" s="976"/>
      <c r="AM119" s="976"/>
      <c r="AN119" s="976"/>
      <c r="AO119" s="977"/>
      <c r="AP119" s="979" t="s">
        <v>397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465</v>
      </c>
      <c r="BP119" s="959"/>
      <c r="BQ119" s="963">
        <v>37233805</v>
      </c>
      <c r="BR119" s="926"/>
      <c r="BS119" s="926"/>
      <c r="BT119" s="926"/>
      <c r="BU119" s="926"/>
      <c r="BV119" s="926">
        <v>36708284</v>
      </c>
      <c r="BW119" s="926"/>
      <c r="BX119" s="926"/>
      <c r="BY119" s="926"/>
      <c r="BZ119" s="926"/>
      <c r="CA119" s="926">
        <v>35992142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435</v>
      </c>
      <c r="DH119" s="841"/>
      <c r="DI119" s="841"/>
      <c r="DJ119" s="841"/>
      <c r="DK119" s="842"/>
      <c r="DL119" s="843" t="s">
        <v>128</v>
      </c>
      <c r="DM119" s="841"/>
      <c r="DN119" s="841"/>
      <c r="DO119" s="841"/>
      <c r="DP119" s="842"/>
      <c r="DQ119" s="843" t="s">
        <v>437</v>
      </c>
      <c r="DR119" s="841"/>
      <c r="DS119" s="841"/>
      <c r="DT119" s="841"/>
      <c r="DU119" s="842"/>
      <c r="DV119" s="929" t="s">
        <v>438</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441</v>
      </c>
      <c r="AG120" s="858"/>
      <c r="AH120" s="858"/>
      <c r="AI120" s="858"/>
      <c r="AJ120" s="859"/>
      <c r="AK120" s="860" t="s">
        <v>435</v>
      </c>
      <c r="AL120" s="858"/>
      <c r="AM120" s="858"/>
      <c r="AN120" s="858"/>
      <c r="AO120" s="859"/>
      <c r="AP120" s="905" t="s">
        <v>438</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7640077</v>
      </c>
      <c r="BR120" s="923"/>
      <c r="BS120" s="923"/>
      <c r="BT120" s="923"/>
      <c r="BU120" s="923"/>
      <c r="BV120" s="923">
        <v>7731750</v>
      </c>
      <c r="BW120" s="923"/>
      <c r="BX120" s="923"/>
      <c r="BY120" s="923"/>
      <c r="BZ120" s="923"/>
      <c r="CA120" s="923">
        <v>11314446</v>
      </c>
      <c r="CB120" s="923"/>
      <c r="CC120" s="923"/>
      <c r="CD120" s="923"/>
      <c r="CE120" s="923"/>
      <c r="CF120" s="947">
        <v>79.5</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8463618</v>
      </c>
      <c r="DH120" s="923"/>
      <c r="DI120" s="923"/>
      <c r="DJ120" s="923"/>
      <c r="DK120" s="923"/>
      <c r="DL120" s="923">
        <v>8439234</v>
      </c>
      <c r="DM120" s="923"/>
      <c r="DN120" s="923"/>
      <c r="DO120" s="923"/>
      <c r="DP120" s="923"/>
      <c r="DQ120" s="923">
        <v>8522502</v>
      </c>
      <c r="DR120" s="923"/>
      <c r="DS120" s="923"/>
      <c r="DT120" s="923"/>
      <c r="DU120" s="923"/>
      <c r="DV120" s="924">
        <v>59.9</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441</v>
      </c>
      <c r="AB121" s="858"/>
      <c r="AC121" s="858"/>
      <c r="AD121" s="858"/>
      <c r="AE121" s="859"/>
      <c r="AF121" s="860" t="s">
        <v>435</v>
      </c>
      <c r="AG121" s="858"/>
      <c r="AH121" s="858"/>
      <c r="AI121" s="858"/>
      <c r="AJ121" s="859"/>
      <c r="AK121" s="860" t="s">
        <v>397</v>
      </c>
      <c r="AL121" s="858"/>
      <c r="AM121" s="858"/>
      <c r="AN121" s="858"/>
      <c r="AO121" s="859"/>
      <c r="AP121" s="905" t="s">
        <v>435</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5943856</v>
      </c>
      <c r="BR121" s="895"/>
      <c r="BS121" s="895"/>
      <c r="BT121" s="895"/>
      <c r="BU121" s="895"/>
      <c r="BV121" s="895">
        <v>5560622</v>
      </c>
      <c r="BW121" s="895"/>
      <c r="BX121" s="895"/>
      <c r="BY121" s="895"/>
      <c r="BZ121" s="895"/>
      <c r="CA121" s="895">
        <v>5206113</v>
      </c>
      <c r="CB121" s="895"/>
      <c r="CC121" s="895"/>
      <c r="CD121" s="895"/>
      <c r="CE121" s="895"/>
      <c r="CF121" s="956">
        <v>36.6</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2640838</v>
      </c>
      <c r="DH121" s="895"/>
      <c r="DI121" s="895"/>
      <c r="DJ121" s="895"/>
      <c r="DK121" s="895"/>
      <c r="DL121" s="895">
        <v>2413772</v>
      </c>
      <c r="DM121" s="895"/>
      <c r="DN121" s="895"/>
      <c r="DO121" s="895"/>
      <c r="DP121" s="895"/>
      <c r="DQ121" s="895">
        <v>2191996</v>
      </c>
      <c r="DR121" s="895"/>
      <c r="DS121" s="895"/>
      <c r="DT121" s="895"/>
      <c r="DU121" s="895"/>
      <c r="DV121" s="872">
        <v>15.4</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449</v>
      </c>
      <c r="AL122" s="858"/>
      <c r="AM122" s="858"/>
      <c r="AN122" s="858"/>
      <c r="AO122" s="859"/>
      <c r="AP122" s="905" t="s">
        <v>128</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22258832</v>
      </c>
      <c r="BR122" s="926"/>
      <c r="BS122" s="926"/>
      <c r="BT122" s="926"/>
      <c r="BU122" s="926"/>
      <c r="BV122" s="926">
        <v>22549695</v>
      </c>
      <c r="BW122" s="926"/>
      <c r="BX122" s="926"/>
      <c r="BY122" s="926"/>
      <c r="BZ122" s="926"/>
      <c r="CA122" s="926">
        <v>22895765</v>
      </c>
      <c r="CB122" s="926"/>
      <c r="CC122" s="926"/>
      <c r="CD122" s="926"/>
      <c r="CE122" s="926"/>
      <c r="CF122" s="927">
        <v>161</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409042</v>
      </c>
      <c r="DH122" s="895"/>
      <c r="DI122" s="895"/>
      <c r="DJ122" s="895"/>
      <c r="DK122" s="895"/>
      <c r="DL122" s="895">
        <v>329351</v>
      </c>
      <c r="DM122" s="895"/>
      <c r="DN122" s="895"/>
      <c r="DO122" s="895"/>
      <c r="DP122" s="895"/>
      <c r="DQ122" s="895">
        <v>302411</v>
      </c>
      <c r="DR122" s="895"/>
      <c r="DS122" s="895"/>
      <c r="DT122" s="895"/>
      <c r="DU122" s="895"/>
      <c r="DV122" s="872">
        <v>2.1</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435</v>
      </c>
      <c r="AG123" s="858"/>
      <c r="AH123" s="858"/>
      <c r="AI123" s="858"/>
      <c r="AJ123" s="859"/>
      <c r="AK123" s="860" t="s">
        <v>397</v>
      </c>
      <c r="AL123" s="858"/>
      <c r="AM123" s="858"/>
      <c r="AN123" s="858"/>
      <c r="AO123" s="859"/>
      <c r="AP123" s="905" t="s">
        <v>437</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476</v>
      </c>
      <c r="BP123" s="959"/>
      <c r="BQ123" s="913">
        <v>35842765</v>
      </c>
      <c r="BR123" s="914"/>
      <c r="BS123" s="914"/>
      <c r="BT123" s="914"/>
      <c r="BU123" s="914"/>
      <c r="BV123" s="914">
        <v>35842067</v>
      </c>
      <c r="BW123" s="914"/>
      <c r="BX123" s="914"/>
      <c r="BY123" s="914"/>
      <c r="BZ123" s="914"/>
      <c r="CA123" s="914">
        <v>39416324</v>
      </c>
      <c r="CB123" s="914"/>
      <c r="CC123" s="914"/>
      <c r="CD123" s="914"/>
      <c r="CE123" s="914"/>
      <c r="CF123" s="824"/>
      <c r="CG123" s="825"/>
      <c r="CH123" s="825"/>
      <c r="CI123" s="825"/>
      <c r="CJ123" s="915"/>
      <c r="CK123" s="950"/>
      <c r="CL123" s="936"/>
      <c r="CM123" s="936"/>
      <c r="CN123" s="936"/>
      <c r="CO123" s="937"/>
      <c r="CP123" s="916" t="s">
        <v>405</v>
      </c>
      <c r="CQ123" s="917"/>
      <c r="CR123" s="917"/>
      <c r="CS123" s="917"/>
      <c r="CT123" s="917"/>
      <c r="CU123" s="917"/>
      <c r="CV123" s="917"/>
      <c r="CW123" s="917"/>
      <c r="CX123" s="917"/>
      <c r="CY123" s="917"/>
      <c r="CZ123" s="917"/>
      <c r="DA123" s="917"/>
      <c r="DB123" s="917"/>
      <c r="DC123" s="917"/>
      <c r="DD123" s="917"/>
      <c r="DE123" s="917"/>
      <c r="DF123" s="918"/>
      <c r="DG123" s="857">
        <v>9075</v>
      </c>
      <c r="DH123" s="858"/>
      <c r="DI123" s="858"/>
      <c r="DJ123" s="858"/>
      <c r="DK123" s="859"/>
      <c r="DL123" s="860">
        <v>7585</v>
      </c>
      <c r="DM123" s="858"/>
      <c r="DN123" s="858"/>
      <c r="DO123" s="858"/>
      <c r="DP123" s="859"/>
      <c r="DQ123" s="860">
        <v>7653</v>
      </c>
      <c r="DR123" s="858"/>
      <c r="DS123" s="858"/>
      <c r="DT123" s="858"/>
      <c r="DU123" s="859"/>
      <c r="DV123" s="905">
        <v>0.1</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397</v>
      </c>
      <c r="AG124" s="858"/>
      <c r="AH124" s="858"/>
      <c r="AI124" s="858"/>
      <c r="AJ124" s="859"/>
      <c r="AK124" s="860" t="s">
        <v>435</v>
      </c>
      <c r="AL124" s="858"/>
      <c r="AM124" s="858"/>
      <c r="AN124" s="858"/>
      <c r="AO124" s="859"/>
      <c r="AP124" s="905" t="s">
        <v>435</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9.8000000000000007</v>
      </c>
      <c r="BR124" s="912"/>
      <c r="BS124" s="912"/>
      <c r="BT124" s="912"/>
      <c r="BU124" s="912"/>
      <c r="BV124" s="912">
        <v>6.1</v>
      </c>
      <c r="BW124" s="912"/>
      <c r="BX124" s="912"/>
      <c r="BY124" s="912"/>
      <c r="BZ124" s="912"/>
      <c r="CA124" s="912" t="s">
        <v>435</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v>1145410</v>
      </c>
      <c r="DH124" s="841"/>
      <c r="DI124" s="841"/>
      <c r="DJ124" s="841"/>
      <c r="DK124" s="842"/>
      <c r="DL124" s="843">
        <v>1082187</v>
      </c>
      <c r="DM124" s="841"/>
      <c r="DN124" s="841"/>
      <c r="DO124" s="841"/>
      <c r="DP124" s="842"/>
      <c r="DQ124" s="843" t="s">
        <v>441</v>
      </c>
      <c r="DR124" s="841"/>
      <c r="DS124" s="841"/>
      <c r="DT124" s="841"/>
      <c r="DU124" s="842"/>
      <c r="DV124" s="929" t="s">
        <v>437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437</v>
      </c>
      <c r="AG125" s="858"/>
      <c r="AH125" s="858"/>
      <c r="AI125" s="858"/>
      <c r="AJ125" s="859"/>
      <c r="AK125" s="860" t="s">
        <v>437</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441</v>
      </c>
      <c r="DH125" s="923"/>
      <c r="DI125" s="923"/>
      <c r="DJ125" s="923"/>
      <c r="DK125" s="923"/>
      <c r="DL125" s="923" t="s">
        <v>128</v>
      </c>
      <c r="DM125" s="923"/>
      <c r="DN125" s="923"/>
      <c r="DO125" s="923"/>
      <c r="DP125" s="923"/>
      <c r="DQ125" s="923" t="s">
        <v>437</v>
      </c>
      <c r="DR125" s="923"/>
      <c r="DS125" s="923"/>
      <c r="DT125" s="923"/>
      <c r="DU125" s="923"/>
      <c r="DV125" s="924" t="s">
        <v>437</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437</v>
      </c>
      <c r="AB126" s="858"/>
      <c r="AC126" s="858"/>
      <c r="AD126" s="858"/>
      <c r="AE126" s="859"/>
      <c r="AF126" s="860" t="s">
        <v>437</v>
      </c>
      <c r="AG126" s="858"/>
      <c r="AH126" s="858"/>
      <c r="AI126" s="858"/>
      <c r="AJ126" s="859"/>
      <c r="AK126" s="860" t="s">
        <v>437</v>
      </c>
      <c r="AL126" s="858"/>
      <c r="AM126" s="858"/>
      <c r="AN126" s="858"/>
      <c r="AO126" s="859"/>
      <c r="AP126" s="905" t="s">
        <v>441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437</v>
      </c>
      <c r="DM126" s="895"/>
      <c r="DN126" s="895"/>
      <c r="DO126" s="895"/>
      <c r="DP126" s="895"/>
      <c r="DQ126" s="895" t="s">
        <v>437</v>
      </c>
      <c r="DR126" s="895"/>
      <c r="DS126" s="895"/>
      <c r="DT126" s="895"/>
      <c r="DU126" s="895"/>
      <c r="DV126" s="872" t="s">
        <v>437</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437</v>
      </c>
      <c r="AG127" s="858"/>
      <c r="AH127" s="858"/>
      <c r="AI127" s="858"/>
      <c r="AJ127" s="859"/>
      <c r="AK127" s="860" t="s">
        <v>437</v>
      </c>
      <c r="AL127" s="858"/>
      <c r="AM127" s="858"/>
      <c r="AN127" s="858"/>
      <c r="AO127" s="859"/>
      <c r="AP127" s="905" t="s">
        <v>437</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397</v>
      </c>
      <c r="DH127" s="895"/>
      <c r="DI127" s="895"/>
      <c r="DJ127" s="895"/>
      <c r="DK127" s="895"/>
      <c r="DL127" s="895" t="s">
        <v>437</v>
      </c>
      <c r="DM127" s="895"/>
      <c r="DN127" s="895"/>
      <c r="DO127" s="895"/>
      <c r="DP127" s="895"/>
      <c r="DQ127" s="895" t="s">
        <v>437</v>
      </c>
      <c r="DR127" s="895"/>
      <c r="DS127" s="895"/>
      <c r="DT127" s="895"/>
      <c r="DU127" s="895"/>
      <c r="DV127" s="872" t="s">
        <v>128</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533616</v>
      </c>
      <c r="AB128" s="879"/>
      <c r="AC128" s="879"/>
      <c r="AD128" s="879"/>
      <c r="AE128" s="880"/>
      <c r="AF128" s="881">
        <v>560400</v>
      </c>
      <c r="AG128" s="879"/>
      <c r="AH128" s="879"/>
      <c r="AI128" s="879"/>
      <c r="AJ128" s="880"/>
      <c r="AK128" s="881">
        <v>456061</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397</v>
      </c>
      <c r="BG128" s="865"/>
      <c r="BH128" s="865"/>
      <c r="BI128" s="865"/>
      <c r="BJ128" s="865"/>
      <c r="BK128" s="865"/>
      <c r="BL128" s="888"/>
      <c r="BM128" s="864">
        <v>12.71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492</v>
      </c>
      <c r="DH128" s="869"/>
      <c r="DI128" s="869"/>
      <c r="DJ128" s="869"/>
      <c r="DK128" s="869"/>
      <c r="DL128" s="869" t="s">
        <v>128</v>
      </c>
      <c r="DM128" s="869"/>
      <c r="DN128" s="869"/>
      <c r="DO128" s="869"/>
      <c r="DP128" s="869"/>
      <c r="DQ128" s="869" t="s">
        <v>493</v>
      </c>
      <c r="DR128" s="869"/>
      <c r="DS128" s="869"/>
      <c r="DT128" s="869"/>
      <c r="DU128" s="869"/>
      <c r="DV128" s="870" t="s">
        <v>397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15914651</v>
      </c>
      <c r="AB129" s="858"/>
      <c r="AC129" s="858"/>
      <c r="AD129" s="858"/>
      <c r="AE129" s="859"/>
      <c r="AF129" s="860">
        <v>15931159</v>
      </c>
      <c r="AG129" s="858"/>
      <c r="AH129" s="858"/>
      <c r="AI129" s="858"/>
      <c r="AJ129" s="859"/>
      <c r="AK129" s="860">
        <v>16017973</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496</v>
      </c>
      <c r="BG129" s="848"/>
      <c r="BH129" s="848"/>
      <c r="BI129" s="848"/>
      <c r="BJ129" s="848"/>
      <c r="BK129" s="848"/>
      <c r="BL129" s="849"/>
      <c r="BM129" s="847">
        <v>17.71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1723344</v>
      </c>
      <c r="AB130" s="858"/>
      <c r="AC130" s="858"/>
      <c r="AD130" s="858"/>
      <c r="AE130" s="859"/>
      <c r="AF130" s="860">
        <v>1757013</v>
      </c>
      <c r="AG130" s="858"/>
      <c r="AH130" s="858"/>
      <c r="AI130" s="858"/>
      <c r="AJ130" s="859"/>
      <c r="AK130" s="860">
        <v>1794587</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6.2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14191307</v>
      </c>
      <c r="AB131" s="841"/>
      <c r="AC131" s="841"/>
      <c r="AD131" s="841"/>
      <c r="AE131" s="842"/>
      <c r="AF131" s="843">
        <v>14174146</v>
      </c>
      <c r="AG131" s="841"/>
      <c r="AH131" s="841"/>
      <c r="AI131" s="841"/>
      <c r="AJ131" s="842"/>
      <c r="AK131" s="843">
        <v>14223386</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502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6.3036477189999998</v>
      </c>
      <c r="AB132" s="821"/>
      <c r="AC132" s="821"/>
      <c r="AD132" s="821"/>
      <c r="AE132" s="822"/>
      <c r="AF132" s="823">
        <v>5.7916222959999999</v>
      </c>
      <c r="AG132" s="821"/>
      <c r="AH132" s="821"/>
      <c r="AI132" s="821"/>
      <c r="AJ132" s="822"/>
      <c r="AK132" s="823">
        <v>6.7561268459999999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7.3</v>
      </c>
      <c r="AB133" s="800"/>
      <c r="AC133" s="800"/>
      <c r="AD133" s="800"/>
      <c r="AE133" s="801"/>
      <c r="AF133" s="799">
        <v>6.3</v>
      </c>
      <c r="AG133" s="800"/>
      <c r="AH133" s="800"/>
      <c r="AI133" s="800"/>
      <c r="AJ133" s="801"/>
      <c r="AK133" s="799">
        <v>6.2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FVvmxa8ik+eRMXTglFkB8h1BDT/lhJcK/Sgi0dUbGXiTxGC7XsDNtRqc9yHxxWUf6r/e1v9KCtxiCDyPjVt3qw==" saltValue="mykq/PAw5lITGllKOS9P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lhnqrF4O4Rnm8JZ6sWmoBhddCA6RYxLbPEqLA1TQqx5hZg6UZbnegVtEignWfGZjfHDzeDkHAfoCcHIxCZhs9g==" saltValue="ZS9ISb7HfutiYBIuyNQZ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3yPiQ/ImXm+TLPHiqnjtUt9wY6doRzvmaz2JfJHsp5oF2yrxpFN44ekCDP28OZhTbA2Yh77C8R5mhwbXtHaDQ==" saltValue="JVbLttqhWjs7hl6XHOEy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3816770</v>
      </c>
      <c r="AP9" s="312">
        <v>57816</v>
      </c>
      <c r="AQ9" s="313">
        <v>57145</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741837</v>
      </c>
      <c r="AP10" s="315">
        <v>11237</v>
      </c>
      <c r="AQ10" s="316">
        <v>3801</v>
      </c>
      <c r="AR10" s="317">
        <v>195.6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740974</v>
      </c>
      <c r="AP11" s="315">
        <v>11224</v>
      </c>
      <c r="AQ11" s="316">
        <v>6723</v>
      </c>
      <c r="AR11" s="317">
        <v>66.900000000000006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649320</v>
      </c>
      <c r="AP12" s="315">
        <v>9836</v>
      </c>
      <c r="AQ12" s="316">
        <v>959</v>
      </c>
      <c r="AR12" s="317">
        <v>925.7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1</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192392</v>
      </c>
      <c r="AP14" s="315">
        <v>2914</v>
      </c>
      <c r="AQ14" s="316">
        <v>2728</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75305</v>
      </c>
      <c r="AP15" s="315">
        <v>1141</v>
      </c>
      <c r="AQ15" s="316">
        <v>1349</v>
      </c>
      <c r="AR15" s="317">
        <v>-15.4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-275635</v>
      </c>
      <c r="AP16" s="315">
        <v>-4175</v>
      </c>
      <c r="AQ16" s="316">
        <v>-4270</v>
      </c>
      <c r="AR16" s="317">
        <v>-2.2000000000000002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5940963</v>
      </c>
      <c r="AP17" s="315">
        <v>89993</v>
      </c>
      <c r="AQ17" s="316">
        <v>68438</v>
      </c>
      <c r="AR17" s="317">
        <v>31.5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7.47</v>
      </c>
      <c r="AP21" s="328">
        <v>6.23</v>
      </c>
      <c r="AQ21" s="329">
        <v>1.24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97.3</v>
      </c>
      <c r="AP22" s="333">
        <v>98.5</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1983417</v>
      </c>
      <c r="AP32" s="342">
        <v>30044</v>
      </c>
      <c r="AQ32" s="343">
        <v>33979</v>
      </c>
      <c r="AR32" s="344">
        <v>-11.6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519</v>
      </c>
      <c r="AP34" s="342" t="s">
        <v>519</v>
      </c>
      <c r="AQ34" s="343">
        <v>15</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1129773</v>
      </c>
      <c r="AP35" s="342">
        <v>17114</v>
      </c>
      <c r="AQ35" s="343">
        <v>9031</v>
      </c>
      <c r="AR35" s="344">
        <v>89.5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98408</v>
      </c>
      <c r="AP36" s="342">
        <v>1491</v>
      </c>
      <c r="AQ36" s="343">
        <v>1893</v>
      </c>
      <c r="AR36" s="344">
        <v>-21.2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519</v>
      </c>
      <c r="AP37" s="342" t="s">
        <v>519</v>
      </c>
      <c r="AQ37" s="343">
        <v>1352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-456061</v>
      </c>
      <c r="AP39" s="342">
        <v>-6908</v>
      </c>
      <c r="AQ39" s="343">
        <v>-6634</v>
      </c>
      <c r="AR39" s="344">
        <v>4.0999999999999996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-1794587</v>
      </c>
      <c r="AP40" s="342">
        <v>-27184</v>
      </c>
      <c r="AQ40" s="343">
        <v>-28305</v>
      </c>
      <c r="AR40" s="344">
        <v>-4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960950</v>
      </c>
      <c r="AP41" s="342">
        <v>14556</v>
      </c>
      <c r="AQ41" s="343">
        <v>11332</v>
      </c>
      <c r="AR41" s="344">
        <v>28.5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4530304</v>
      </c>
      <c r="AN51" s="364">
        <v>66784</v>
      </c>
      <c r="AO51" s="365">
        <v>-30.1</v>
      </c>
      <c r="AP51" s="366">
        <v>53896</v>
      </c>
      <c r="AQ51" s="367">
        <v>-13.4</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2447586</v>
      </c>
      <c r="AN52" s="372">
        <v>36081</v>
      </c>
      <c r="AO52" s="373">
        <v>-30</v>
      </c>
      <c r="AP52" s="374">
        <v>20608</v>
      </c>
      <c r="AQ52" s="375">
        <v>-15.8</v>
      </c>
      <c r="AR52" s="376">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3242055</v>
      </c>
      <c r="AN53" s="364">
        <v>48197</v>
      </c>
      <c r="AO53" s="365">
        <v>-27.8</v>
      </c>
      <c r="AP53" s="366">
        <v>47278</v>
      </c>
      <c r="AQ53" s="367">
        <v>-12.3</v>
      </c>
      <c r="AR53" s="368">
        <v>-15.5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1688632</v>
      </c>
      <c r="AN54" s="372">
        <v>25103</v>
      </c>
      <c r="AO54" s="373">
        <v>-30.4</v>
      </c>
      <c r="AP54" s="374">
        <v>24096</v>
      </c>
      <c r="AQ54" s="375">
        <v>16.899999999999999</v>
      </c>
      <c r="AR54" s="376">
        <v>-47.3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2768313</v>
      </c>
      <c r="AN55" s="364">
        <v>41377</v>
      </c>
      <c r="AO55" s="365">
        <v>-14.2</v>
      </c>
      <c r="AP55" s="366">
        <v>44504</v>
      </c>
      <c r="AQ55" s="367">
        <v>-5.9</v>
      </c>
      <c r="AR55" s="368">
        <v>-8.3000000000000007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1883007</v>
      </c>
      <c r="AN56" s="372">
        <v>28144</v>
      </c>
      <c r="AO56" s="373">
        <v>12.1</v>
      </c>
      <c r="AP56" s="374">
        <v>25876</v>
      </c>
      <c r="AQ56" s="375">
        <v>7.4</v>
      </c>
      <c r="AR56" s="376">
        <v>4.7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2580766</v>
      </c>
      <c r="AN57" s="364">
        <v>38775</v>
      </c>
      <c r="AO57" s="365">
        <v>-6.3</v>
      </c>
      <c r="AP57" s="366">
        <v>47820</v>
      </c>
      <c r="AQ57" s="367">
        <v>7.5</v>
      </c>
      <c r="AR57" s="368">
        <v>-13.8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1378725</v>
      </c>
      <c r="AN58" s="372">
        <v>20715</v>
      </c>
      <c r="AO58" s="373">
        <v>-26.4</v>
      </c>
      <c r="AP58" s="374">
        <v>25855</v>
      </c>
      <c r="AQ58" s="375">
        <v>-0.1</v>
      </c>
      <c r="AR58" s="376">
        <v>-26.3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3742065</v>
      </c>
      <c r="AN59" s="364">
        <v>56684</v>
      </c>
      <c r="AO59" s="365">
        <v>46.2</v>
      </c>
      <c r="AP59" s="366">
        <v>41934</v>
      </c>
      <c r="AQ59" s="367">
        <v>-12.3</v>
      </c>
      <c r="AR59" s="368">
        <v>58.5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1928536</v>
      </c>
      <c r="AN60" s="372">
        <v>29213</v>
      </c>
      <c r="AO60" s="373">
        <v>41</v>
      </c>
      <c r="AP60" s="374">
        <v>23352</v>
      </c>
      <c r="AQ60" s="375">
        <v>-9.6999999999999993</v>
      </c>
      <c r="AR60" s="376">
        <v>50.7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3372701</v>
      </c>
      <c r="AN61" s="379">
        <v>50363</v>
      </c>
      <c r="AO61" s="380">
        <v>-6.4</v>
      </c>
      <c r="AP61" s="381">
        <v>47086</v>
      </c>
      <c r="AQ61" s="382">
        <v>-7.3</v>
      </c>
      <c r="AR61" s="368">
        <v>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1865297</v>
      </c>
      <c r="AN62" s="372">
        <v>27851</v>
      </c>
      <c r="AO62" s="373">
        <v>-6.7</v>
      </c>
      <c r="AP62" s="374">
        <v>23957</v>
      </c>
      <c r="AQ62" s="375">
        <v>-0.3</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bo9v1gnW93GzAsuQ0oayObVpmZE2T94siN7F2LWJtMTMZgt7uWpJKm2alrwJKM/UKgknhe1mHsFNCVi7OBeoSQ==" saltValue="zJOGaQ79Z6F2fkSQAJU1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21" spans="125:125" ht="13.5" hidden="1" customHeight="1" x14ac:dyDescent="0.15">
      <c r="DU121" s="290"/>
    </row>
  </sheetData>
  <sheetProtection algorithmName="SHA-512" hashValue="3dSpZPri8dwh7c+QxE2DZFYPF9oOfnx9eD/GcawYPnXlQvHmmwYFk77DicKUmX1xb5NLow0Vx9aa12N7ProtNQ==" saltValue="rqGqxqt6+71bCqJvUu7V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sheetData>
  <sheetProtection algorithmName="SHA-512" hashValue="PQmA1htt6mfGx3a8K+mDYf4dRzeuhaxSxJvsS8rKXBk0MrTWP0uUHnh/boXWuev/bTB9lssWxoKUCdCmQNQxlw==" saltValue="MWHqqKq4ezeUFnifMXah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17.25</v>
      </c>
      <c r="G47" s="12">
        <v>20.69</v>
      </c>
      <c r="H47" s="12">
        <v>20.61</v>
      </c>
      <c r="I47" s="12">
        <v>20.61</v>
      </c>
      <c r="J47" s="13">
        <v>20.51</v>
      </c>
    </row>
    <row r="48" spans="2:10" ht="57.75" customHeight="1" x14ac:dyDescent="0.15">
      <c r="B48" s="14"/>
      <c r="C48" s="1234" t="s">
        <v>4</v>
      </c>
      <c r="D48" s="1234"/>
      <c r="E48" s="1235"/>
      <c r="F48" s="15">
        <v>8.83</v>
      </c>
      <c r="G48" s="16">
        <v>9.59</v>
      </c>
      <c r="H48" s="16">
        <v>8.6999999999999993</v>
      </c>
      <c r="I48" s="16">
        <v>9.23</v>
      </c>
      <c r="J48" s="17">
        <v>10.53</v>
      </c>
    </row>
    <row r="49" spans="2:10" ht="57.75" customHeight="1" thickBot="1" x14ac:dyDescent="0.2">
      <c r="B49" s="18"/>
      <c r="C49" s="1236" t="s">
        <v>5</v>
      </c>
      <c r="D49" s="1236"/>
      <c r="E49" s="1237"/>
      <c r="F49" s="19" t="s">
        <v>565</v>
      </c>
      <c r="G49" s="20">
        <v>4.75</v>
      </c>
      <c r="H49" s="20" t="s">
        <v>566</v>
      </c>
      <c r="I49" s="20">
        <v>0.55000000000000004</v>
      </c>
      <c r="J49" s="21">
        <v>1.37</v>
      </c>
    </row>
    <row r="50" spans="2:10" ht="13.5" customHeight="1" x14ac:dyDescent="0.15"/>
  </sheetData>
  <sheetProtection algorithmName="SHA-512" hashValue="wCKh3Dq6EH0QMWKW4Yx1cXvYLC0/Oq5/iZmI0OupkvvhouLvUp1C7smqqKN1UippIZM1rEdvMcyrA3bfxWIX1Q==" saltValue="YgVAdoaCjwmLMjw8AYs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567</v>
      </c>
      <c r="D34" s="1244"/>
      <c r="E34" s="1245"/>
      <c r="F34" s="32">
        <v>13.47</v>
      </c>
      <c r="G34" s="33">
        <v>14.83</v>
      </c>
      <c r="H34" s="33">
        <v>15.89</v>
      </c>
      <c r="I34" s="33">
        <v>17.05</v>
      </c>
      <c r="J34" s="34">
        <v>17.91</v>
      </c>
      <c r="K34" s="22"/>
      <c r="L34" s="22"/>
      <c r="M34" s="22"/>
      <c r="N34" s="22"/>
      <c r="O34" s="22"/>
      <c r="P34" s="22"/>
    </row>
    <row r="35" spans="1:16" ht="39" customHeight="1" x14ac:dyDescent="0.15">
      <c r="A35" s="22"/>
      <c r="B35" s="35"/>
      <c r="C35" s="1238" t="s">
        <v>568</v>
      </c>
      <c r="D35" s="1239"/>
      <c r="E35" s="1240"/>
      <c r="F35" s="36">
        <v>8.82</v>
      </c>
      <c r="G35" s="37">
        <v>9.59</v>
      </c>
      <c r="H35" s="37">
        <v>8.6999999999999993</v>
      </c>
      <c r="I35" s="37">
        <v>9.2200000000000006</v>
      </c>
      <c r="J35" s="38">
        <v>10.53</v>
      </c>
      <c r="K35" s="22"/>
      <c r="L35" s="22"/>
      <c r="M35" s="22"/>
      <c r="N35" s="22"/>
      <c r="O35" s="22"/>
      <c r="P35" s="22"/>
    </row>
    <row r="36" spans="1:16" ht="39" customHeight="1" x14ac:dyDescent="0.15">
      <c r="A36" s="22"/>
      <c r="B36" s="35"/>
      <c r="C36" s="1238" t="s">
        <v>569</v>
      </c>
      <c r="D36" s="1239"/>
      <c r="E36" s="1240"/>
      <c r="F36" s="36">
        <v>8.18</v>
      </c>
      <c r="G36" s="37">
        <v>8.61</v>
      </c>
      <c r="H36" s="37">
        <v>8.4600000000000009</v>
      </c>
      <c r="I36" s="37">
        <v>7.87</v>
      </c>
      <c r="J36" s="38">
        <v>7.52</v>
      </c>
      <c r="K36" s="22"/>
      <c r="L36" s="22"/>
      <c r="M36" s="22"/>
      <c r="N36" s="22"/>
      <c r="O36" s="22"/>
      <c r="P36" s="22"/>
    </row>
    <row r="37" spans="1:16" ht="39" customHeight="1" x14ac:dyDescent="0.15">
      <c r="A37" s="22"/>
      <c r="B37" s="35"/>
      <c r="C37" s="1238" t="s">
        <v>570</v>
      </c>
      <c r="D37" s="1239"/>
      <c r="E37" s="1240"/>
      <c r="F37" s="36">
        <v>0</v>
      </c>
      <c r="G37" s="37">
        <v>0</v>
      </c>
      <c r="H37" s="37">
        <v>0</v>
      </c>
      <c r="I37" s="37">
        <v>0.22</v>
      </c>
      <c r="J37" s="38">
        <v>1.1399999999999999</v>
      </c>
      <c r="K37" s="22"/>
      <c r="L37" s="22"/>
      <c r="M37" s="22"/>
      <c r="N37" s="22"/>
      <c r="O37" s="22"/>
      <c r="P37" s="22"/>
    </row>
    <row r="38" spans="1:16" ht="39" customHeight="1" x14ac:dyDescent="0.15">
      <c r="A38" s="22"/>
      <c r="B38" s="35"/>
      <c r="C38" s="1238" t="s">
        <v>571</v>
      </c>
      <c r="D38" s="1239"/>
      <c r="E38" s="1240"/>
      <c r="F38" s="36">
        <v>0.27</v>
      </c>
      <c r="G38" s="37">
        <v>0.79</v>
      </c>
      <c r="H38" s="37">
        <v>0.88</v>
      </c>
      <c r="I38" s="37">
        <v>0.56000000000000005</v>
      </c>
      <c r="J38" s="38">
        <v>0.78</v>
      </c>
      <c r="K38" s="22"/>
      <c r="L38" s="22"/>
      <c r="M38" s="22"/>
      <c r="N38" s="22"/>
      <c r="O38" s="22"/>
      <c r="P38" s="22"/>
    </row>
    <row r="39" spans="1:16" ht="39" customHeight="1" x14ac:dyDescent="0.15">
      <c r="A39" s="22"/>
      <c r="B39" s="35"/>
      <c r="C39" s="1238" t="s">
        <v>572</v>
      </c>
      <c r="D39" s="1239"/>
      <c r="E39" s="1240"/>
      <c r="F39" s="36">
        <v>0.01</v>
      </c>
      <c r="G39" s="37">
        <v>0.01</v>
      </c>
      <c r="H39" s="37">
        <v>0.03</v>
      </c>
      <c r="I39" s="37">
        <v>0.01</v>
      </c>
      <c r="J39" s="38">
        <v>0.02</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574</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v>1.32</v>
      </c>
      <c r="G43" s="42">
        <v>1.31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fk/2BE0cuLVED3M+vgp6AufAF7e4S732QWuuE5dXfR24Ct4KRljpgvTptyej9c0wo/HJ68Oew9tXPXtvjS8uA==" saltValue="USLh6gyAN8v5v8NXI6F3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2320</v>
      </c>
      <c r="L45" s="60">
        <v>1930</v>
      </c>
      <c r="M45" s="60">
        <v>1933</v>
      </c>
      <c r="N45" s="60">
        <v>1909</v>
      </c>
      <c r="O45" s="61">
        <v>1983</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14</v>
      </c>
      <c r="F48" s="1248"/>
      <c r="G48" s="1248"/>
      <c r="H48" s="1248"/>
      <c r="I48" s="1248"/>
      <c r="J48" s="1249"/>
      <c r="K48" s="63">
        <v>1125</v>
      </c>
      <c r="L48" s="64">
        <v>1189</v>
      </c>
      <c r="M48" s="64">
        <v>1188</v>
      </c>
      <c r="N48" s="64">
        <v>1154</v>
      </c>
      <c r="O48" s="65">
        <v>1130</v>
      </c>
      <c r="P48" s="48"/>
      <c r="Q48" s="48"/>
      <c r="R48" s="48"/>
      <c r="S48" s="48"/>
      <c r="T48" s="48"/>
      <c r="U48" s="48"/>
    </row>
    <row r="49" spans="1:21" ht="30.75" customHeight="1" x14ac:dyDescent="0.15">
      <c r="A49" s="48"/>
      <c r="B49" s="1266"/>
      <c r="C49" s="1267"/>
      <c r="D49" s="62"/>
      <c r="E49" s="1248" t="s">
        <v>15</v>
      </c>
      <c r="F49" s="1248"/>
      <c r="G49" s="1248"/>
      <c r="H49" s="1248"/>
      <c r="I49" s="1248"/>
      <c r="J49" s="1249"/>
      <c r="K49" s="63">
        <v>38</v>
      </c>
      <c r="L49" s="64">
        <v>38</v>
      </c>
      <c r="M49" s="64">
        <v>31</v>
      </c>
      <c r="N49" s="64">
        <v>75</v>
      </c>
      <c r="O49" s="65">
        <v>98</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2262</v>
      </c>
      <c r="L52" s="64">
        <v>2175</v>
      </c>
      <c r="M52" s="64">
        <v>2258</v>
      </c>
      <c r="N52" s="64">
        <v>2317</v>
      </c>
      <c r="O52" s="65">
        <v>2251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1221</v>
      </c>
      <c r="L53" s="69">
        <v>982</v>
      </c>
      <c r="M53" s="69">
        <v>894</v>
      </c>
      <c r="N53" s="69">
        <v>821</v>
      </c>
      <c r="O53" s="70">
        <v>960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601</v>
      </c>
      <c r="L57" s="83" t="s">
        <v>601</v>
      </c>
      <c r="M57" s="83" t="s">
        <v>601</v>
      </c>
      <c r="N57" s="83" t="s">
        <v>601</v>
      </c>
      <c r="O57" s="84" t="s">
        <v>601</v>
      </c>
    </row>
    <row r="58" spans="1:21" ht="31.5" customHeight="1" thickBot="1" x14ac:dyDescent="0.2">
      <c r="B58" s="1256"/>
      <c r="C58" s="1257"/>
      <c r="D58" s="1261" t="s">
        <v>26</v>
      </c>
      <c r="E58" s="1262"/>
      <c r="F58" s="1262"/>
      <c r="G58" s="1262"/>
      <c r="H58" s="1262"/>
      <c r="I58" s="1262"/>
      <c r="J58" s="1263"/>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Zfri4cUzHfLs+5A5BwDOd+wHSrt2OYFJPL0QzzVWGbQkMlsDUZ5A/Jn6QOrNZPLYfwP5jZR2XlsQazuMUmY5A==" saltValue="MCLyGalpuk60mU5sLL6D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84" t="s">
        <v>29</v>
      </c>
      <c r="C41" s="1285"/>
      <c r="D41" s="101"/>
      <c r="E41" s="1286" t="s">
        <v>30</v>
      </c>
      <c r="F41" s="1286"/>
      <c r="G41" s="1286"/>
      <c r="H41" s="1287"/>
      <c r="I41" s="102">
        <v>19556</v>
      </c>
      <c r="J41" s="103">
        <v>19917</v>
      </c>
      <c r="K41" s="103">
        <v>20133</v>
      </c>
      <c r="L41" s="103">
        <v>20261</v>
      </c>
      <c r="M41" s="104">
        <v>20952</v>
      </c>
    </row>
    <row r="42" spans="2:13" ht="27.75" customHeight="1" x14ac:dyDescent="0.15">
      <c r="B42" s="1274"/>
      <c r="C42" s="1275"/>
      <c r="D42" s="105"/>
      <c r="E42" s="1278" t="s">
        <v>31</v>
      </c>
      <c r="F42" s="1278"/>
      <c r="G42" s="1278"/>
      <c r="H42" s="1279"/>
      <c r="I42" s="106" t="s">
        <v>519</v>
      </c>
      <c r="J42" s="107" t="s">
        <v>519</v>
      </c>
      <c r="K42" s="107" t="s">
        <v>519</v>
      </c>
      <c r="L42" s="107" t="s">
        <v>519</v>
      </c>
      <c r="M42" s="108" t="s">
        <v>519</v>
      </c>
    </row>
    <row r="43" spans="2:13" ht="27.75" customHeight="1" x14ac:dyDescent="0.15">
      <c r="B43" s="1274"/>
      <c r="C43" s="1275"/>
      <c r="D43" s="105"/>
      <c r="E43" s="1278" t="s">
        <v>32</v>
      </c>
      <c r="F43" s="1278"/>
      <c r="G43" s="1278"/>
      <c r="H43" s="1279"/>
      <c r="I43" s="106">
        <v>13461</v>
      </c>
      <c r="J43" s="107">
        <v>13451</v>
      </c>
      <c r="K43" s="107">
        <v>12668</v>
      </c>
      <c r="L43" s="107">
        <v>12272</v>
      </c>
      <c r="M43" s="108">
        <v>11025</v>
      </c>
    </row>
    <row r="44" spans="2:13" ht="27.75" customHeight="1" x14ac:dyDescent="0.15">
      <c r="B44" s="1274"/>
      <c r="C44" s="1275"/>
      <c r="D44" s="105"/>
      <c r="E44" s="1278" t="s">
        <v>33</v>
      </c>
      <c r="F44" s="1278"/>
      <c r="G44" s="1278"/>
      <c r="H44" s="1279"/>
      <c r="I44" s="106">
        <v>542</v>
      </c>
      <c r="J44" s="107">
        <v>539</v>
      </c>
      <c r="K44" s="107">
        <v>629</v>
      </c>
      <c r="L44" s="107">
        <v>610</v>
      </c>
      <c r="M44" s="108">
        <v>572</v>
      </c>
    </row>
    <row r="45" spans="2:13" ht="27.75" customHeight="1" x14ac:dyDescent="0.15">
      <c r="B45" s="1274"/>
      <c r="C45" s="1275"/>
      <c r="D45" s="105"/>
      <c r="E45" s="1278" t="s">
        <v>34</v>
      </c>
      <c r="F45" s="1278"/>
      <c r="G45" s="1278"/>
      <c r="H45" s="1279"/>
      <c r="I45" s="106">
        <v>4553</v>
      </c>
      <c r="J45" s="107">
        <v>4029</v>
      </c>
      <c r="K45" s="107">
        <v>3803</v>
      </c>
      <c r="L45" s="107">
        <v>3565</v>
      </c>
      <c r="M45" s="108">
        <v>3443</v>
      </c>
    </row>
    <row r="46" spans="2:13" ht="27.75" customHeight="1" x14ac:dyDescent="0.15">
      <c r="B46" s="1274"/>
      <c r="C46" s="1275"/>
      <c r="D46" s="109"/>
      <c r="E46" s="1278" t="s">
        <v>35</v>
      </c>
      <c r="F46" s="1278"/>
      <c r="G46" s="1278"/>
      <c r="H46" s="1279"/>
      <c r="I46" s="106" t="s">
        <v>519</v>
      </c>
      <c r="J46" s="107" t="s">
        <v>519</v>
      </c>
      <c r="K46" s="107" t="s">
        <v>519</v>
      </c>
      <c r="L46" s="107" t="s">
        <v>519</v>
      </c>
      <c r="M46" s="108" t="s">
        <v>519</v>
      </c>
    </row>
    <row r="47" spans="2:13" ht="27.75" customHeight="1" x14ac:dyDescent="0.15">
      <c r="B47" s="1274"/>
      <c r="C47" s="1275"/>
      <c r="D47" s="110"/>
      <c r="E47" s="1288" t="s">
        <v>36</v>
      </c>
      <c r="F47" s="1289"/>
      <c r="G47" s="1289"/>
      <c r="H47" s="1290"/>
      <c r="I47" s="106" t="s">
        <v>519</v>
      </c>
      <c r="J47" s="107" t="s">
        <v>519</v>
      </c>
      <c r="K47" s="107" t="s">
        <v>519</v>
      </c>
      <c r="L47" s="107" t="s">
        <v>519</v>
      </c>
      <c r="M47" s="108" t="s">
        <v>519</v>
      </c>
    </row>
    <row r="48" spans="2:13" ht="27.75" customHeight="1" x14ac:dyDescent="0.15">
      <c r="B48" s="1274"/>
      <c r="C48" s="1275"/>
      <c r="D48" s="105"/>
      <c r="E48" s="1278" t="s">
        <v>37</v>
      </c>
      <c r="F48" s="1278"/>
      <c r="G48" s="1278"/>
      <c r="H48" s="1279"/>
      <c r="I48" s="106" t="s">
        <v>519</v>
      </c>
      <c r="J48" s="107" t="s">
        <v>519</v>
      </c>
      <c r="K48" s="107" t="s">
        <v>519</v>
      </c>
      <c r="L48" s="107" t="s">
        <v>519</v>
      </c>
      <c r="M48" s="108" t="s">
        <v>519</v>
      </c>
    </row>
    <row r="49" spans="2:13" ht="27.75" customHeight="1" x14ac:dyDescent="0.15">
      <c r="B49" s="1276"/>
      <c r="C49" s="1277"/>
      <c r="D49" s="105"/>
      <c r="E49" s="1278" t="s">
        <v>38</v>
      </c>
      <c r="F49" s="1278"/>
      <c r="G49" s="1278"/>
      <c r="H49" s="1279"/>
      <c r="I49" s="106" t="s">
        <v>519</v>
      </c>
      <c r="J49" s="107" t="s">
        <v>519</v>
      </c>
      <c r="K49" s="107" t="s">
        <v>519</v>
      </c>
      <c r="L49" s="107" t="s">
        <v>519</v>
      </c>
      <c r="M49" s="108" t="s">
        <v>519</v>
      </c>
    </row>
    <row r="50" spans="2:13" ht="27.75" customHeight="1" x14ac:dyDescent="0.15">
      <c r="B50" s="1272" t="s">
        <v>39</v>
      </c>
      <c r="C50" s="1273"/>
      <c r="D50" s="111"/>
      <c r="E50" s="1278" t="s">
        <v>40</v>
      </c>
      <c r="F50" s="1278"/>
      <c r="G50" s="1278"/>
      <c r="H50" s="1279"/>
      <c r="I50" s="106">
        <v>6680</v>
      </c>
      <c r="J50" s="107">
        <v>8127</v>
      </c>
      <c r="K50" s="107">
        <v>7640</v>
      </c>
      <c r="L50" s="107">
        <v>7732</v>
      </c>
      <c r="M50" s="108">
        <v>11314</v>
      </c>
    </row>
    <row r="51" spans="2:13" ht="27.75" customHeight="1" x14ac:dyDescent="0.15">
      <c r="B51" s="1274"/>
      <c r="C51" s="1275"/>
      <c r="D51" s="105"/>
      <c r="E51" s="1278" t="s">
        <v>41</v>
      </c>
      <c r="F51" s="1278"/>
      <c r="G51" s="1278"/>
      <c r="H51" s="1279"/>
      <c r="I51" s="106">
        <v>6468</v>
      </c>
      <c r="J51" s="107">
        <v>6306</v>
      </c>
      <c r="K51" s="107">
        <v>5944</v>
      </c>
      <c r="L51" s="107">
        <v>5561</v>
      </c>
      <c r="M51" s="108">
        <v>5206</v>
      </c>
    </row>
    <row r="52" spans="2:13" ht="27.75" customHeight="1" x14ac:dyDescent="0.15">
      <c r="B52" s="1276"/>
      <c r="C52" s="1277"/>
      <c r="D52" s="105"/>
      <c r="E52" s="1278" t="s">
        <v>42</v>
      </c>
      <c r="F52" s="1278"/>
      <c r="G52" s="1278"/>
      <c r="H52" s="1279"/>
      <c r="I52" s="106">
        <v>22184</v>
      </c>
      <c r="J52" s="107">
        <v>22377</v>
      </c>
      <c r="K52" s="107">
        <v>22259</v>
      </c>
      <c r="L52" s="107">
        <v>22550</v>
      </c>
      <c r="M52" s="108">
        <v>22896</v>
      </c>
    </row>
    <row r="53" spans="2:13" ht="27.75" customHeight="1" thickBot="1" x14ac:dyDescent="0.2">
      <c r="B53" s="1280" t="s">
        <v>43</v>
      </c>
      <c r="C53" s="1281"/>
      <c r="D53" s="112"/>
      <c r="E53" s="1282" t="s">
        <v>44</v>
      </c>
      <c r="F53" s="1282"/>
      <c r="G53" s="1282"/>
      <c r="H53" s="1283"/>
      <c r="I53" s="113">
        <v>2780</v>
      </c>
      <c r="J53" s="114">
        <v>1125</v>
      </c>
      <c r="K53" s="114">
        <v>1391</v>
      </c>
      <c r="L53" s="114">
        <v>866</v>
      </c>
      <c r="M53" s="115">
        <v>-3424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jsr9iFrEampcKkbXy69Xa4G86VZchJqUzLWUCVuiWMxzLq4+j7biN/0ePr7ts0fBmUiUERlNdKwyCtTcSshew==" saltValue="6+rqSS+xk5oGjKVA9cEL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3281</v>
      </c>
      <c r="G55" s="127">
        <v>3283</v>
      </c>
      <c r="H55" s="128">
        <v>3286</v>
      </c>
    </row>
    <row r="56" spans="2:8" ht="52.5" customHeight="1" x14ac:dyDescent="0.15">
      <c r="B56" s="129"/>
      <c r="C56" s="1301" t="s">
        <v>48</v>
      </c>
      <c r="D56" s="1301"/>
      <c r="E56" s="1302"/>
      <c r="F56" s="130">
        <v>625</v>
      </c>
      <c r="G56" s="130">
        <v>1027</v>
      </c>
      <c r="H56" s="131">
        <v>1578</v>
      </c>
    </row>
    <row r="57" spans="2:8" ht="53.25" customHeight="1" x14ac:dyDescent="0.15">
      <c r="B57" s="129"/>
      <c r="C57" s="1303" t="s">
        <v>49</v>
      </c>
      <c r="D57" s="1303"/>
      <c r="E57" s="1304"/>
      <c r="F57" s="132">
        <v>5066</v>
      </c>
      <c r="G57" s="132">
        <v>5120</v>
      </c>
      <c r="H57" s="133">
        <v>5424</v>
      </c>
    </row>
    <row r="58" spans="2:8" ht="45.75" customHeight="1" x14ac:dyDescent="0.15">
      <c r="B58" s="134"/>
      <c r="C58" s="1291" t="s">
        <v>50</v>
      </c>
      <c r="D58" s="1292"/>
      <c r="E58" s="1293"/>
      <c r="F58" s="135"/>
      <c r="G58" s="135"/>
      <c r="H58" s="136"/>
    </row>
    <row r="59" spans="2:8" ht="45.75" customHeight="1" x14ac:dyDescent="0.15">
      <c r="B59" s="134"/>
      <c r="C59" s="1291" t="s">
        <v>50</v>
      </c>
      <c r="D59" s="1292"/>
      <c r="E59" s="1293"/>
      <c r="F59" s="135"/>
      <c r="G59" s="135"/>
      <c r="H59" s="136"/>
    </row>
    <row r="60" spans="2:8" ht="45.75" customHeight="1" x14ac:dyDescent="0.15">
      <c r="B60" s="134"/>
      <c r="C60" s="1291" t="s">
        <v>50</v>
      </c>
      <c r="D60" s="1292"/>
      <c r="E60" s="1293"/>
      <c r="F60" s="135"/>
      <c r="G60" s="135"/>
      <c r="H60" s="136"/>
    </row>
    <row r="61" spans="2:8" ht="45.75" customHeight="1" x14ac:dyDescent="0.15">
      <c r="B61" s="134"/>
      <c r="C61" s="1291" t="s">
        <v>50</v>
      </c>
      <c r="D61" s="1292"/>
      <c r="E61" s="1293"/>
      <c r="F61" s="135"/>
      <c r="G61" s="135"/>
      <c r="H61" s="136"/>
    </row>
    <row r="62" spans="2:8" ht="45.75" customHeight="1" thickBot="1" x14ac:dyDescent="0.2">
      <c r="B62" s="137"/>
      <c r="C62" s="1294" t="s">
        <v>50</v>
      </c>
      <c r="D62" s="1295"/>
      <c r="E62" s="1296"/>
      <c r="F62" s="138"/>
      <c r="G62" s="138"/>
      <c r="H62" s="139"/>
    </row>
    <row r="63" spans="2:8" ht="52.5" customHeight="1" thickBot="1" x14ac:dyDescent="0.2">
      <c r="B63" s="140"/>
      <c r="C63" s="1297" t="s">
        <v>51</v>
      </c>
      <c r="D63" s="1297"/>
      <c r="E63" s="1298"/>
      <c r="F63" s="141">
        <v>8971</v>
      </c>
      <c r="G63" s="141">
        <v>9430</v>
      </c>
      <c r="H63" s="142">
        <v>10288</v>
      </c>
    </row>
    <row r="64" spans="2:8" ht="15" customHeight="1" x14ac:dyDescent="0.15"/>
  </sheetData>
  <sheetProtection algorithmName="SHA-512" hashValue="Ita7pm4AxAkvxLv44Fm+lRG51iPSEG/al74PrSHfsQuQiFY1RBZOMRSEJBls+nBx32QavZX9FoBhGRM8+0Y0Bw==" saltValue="i14h3SlN+pGydLAjk63G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616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607</v>
      </c>
      <c r="AO51" s="1322"/>
      <c r="AP51" s="1322"/>
      <c r="AQ51" s="1322"/>
      <c r="AR51" s="1322"/>
      <c r="AS51" s="1322"/>
      <c r="AT51" s="1322"/>
      <c r="AU51" s="1322"/>
      <c r="AV51" s="1322"/>
      <c r="AW51" s="1322"/>
      <c r="AX51" s="1322"/>
      <c r="AY51" s="1322"/>
      <c r="AZ51" s="1322"/>
      <c r="BA51" s="1322"/>
      <c r="BB51" s="1322" t="s">
        <v>608</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7.9</v>
      </c>
      <c r="BY51" s="1305"/>
      <c r="BZ51" s="1305"/>
      <c r="CA51" s="1305"/>
      <c r="CB51" s="1305"/>
      <c r="CC51" s="1305"/>
      <c r="CD51" s="1305"/>
      <c r="CE51" s="1305"/>
      <c r="CF51" s="1305">
        <v>9.8000000000000007</v>
      </c>
      <c r="CG51" s="1305"/>
      <c r="CH51" s="1305"/>
      <c r="CI51" s="1305"/>
      <c r="CJ51" s="1305"/>
      <c r="CK51" s="1305"/>
      <c r="CL51" s="1305"/>
      <c r="CM51" s="1305"/>
      <c r="CN51" s="1305">
        <v>6.1</v>
      </c>
      <c r="CO51" s="1305"/>
      <c r="CP51" s="1305"/>
      <c r="CQ51" s="1305"/>
      <c r="CR51" s="1305"/>
      <c r="CS51" s="1305"/>
      <c r="CT51" s="1305"/>
      <c r="CU51" s="1305"/>
      <c r="CV51" s="1305"/>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609</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57</v>
      </c>
      <c r="BY53" s="1305"/>
      <c r="BZ53" s="1305"/>
      <c r="CA53" s="1305"/>
      <c r="CB53" s="1305"/>
      <c r="CC53" s="1305"/>
      <c r="CD53" s="1305"/>
      <c r="CE53" s="1305"/>
      <c r="CF53" s="1305">
        <v>60.7</v>
      </c>
      <c r="CG53" s="1305"/>
      <c r="CH53" s="1305"/>
      <c r="CI53" s="1305"/>
      <c r="CJ53" s="1305"/>
      <c r="CK53" s="1305"/>
      <c r="CL53" s="1305"/>
      <c r="CM53" s="1305"/>
      <c r="CN53" s="1305">
        <v>59.8</v>
      </c>
      <c r="CO53" s="1305"/>
      <c r="CP53" s="1305"/>
      <c r="CQ53" s="1305"/>
      <c r="CR53" s="1305"/>
      <c r="CS53" s="1305"/>
      <c r="CT53" s="1305"/>
      <c r="CU53" s="1305"/>
      <c r="CV53" s="1305">
        <v>60.7</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610</v>
      </c>
      <c r="AO55" s="1319"/>
      <c r="AP55" s="1319"/>
      <c r="AQ55" s="1319"/>
      <c r="AR55" s="1319"/>
      <c r="AS55" s="1319"/>
      <c r="AT55" s="1319"/>
      <c r="AU55" s="1319"/>
      <c r="AV55" s="1319"/>
      <c r="AW55" s="1319"/>
      <c r="AX55" s="1319"/>
      <c r="AY55" s="1319"/>
      <c r="AZ55" s="1319"/>
      <c r="BA55" s="1319"/>
      <c r="BB55" s="1322" t="s">
        <v>611</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609</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617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x14ac:dyDescent="0.15">
      <c r="B73" s="394"/>
      <c r="G73" s="1320"/>
      <c r="H73" s="1320"/>
      <c r="I73" s="1320"/>
      <c r="J73" s="1320"/>
      <c r="K73" s="1334"/>
      <c r="L73" s="1334"/>
      <c r="M73" s="1334"/>
      <c r="N73" s="1334"/>
      <c r="AM73" s="403"/>
      <c r="AN73" s="1322" t="s">
        <v>607</v>
      </c>
      <c r="AO73" s="1322"/>
      <c r="AP73" s="1322"/>
      <c r="AQ73" s="1322"/>
      <c r="AR73" s="1322"/>
      <c r="AS73" s="1322"/>
      <c r="AT73" s="1322"/>
      <c r="AU73" s="1322"/>
      <c r="AV73" s="1322"/>
      <c r="AW73" s="1322"/>
      <c r="AX73" s="1322"/>
      <c r="AY73" s="1322"/>
      <c r="AZ73" s="1322"/>
      <c r="BA73" s="1322"/>
      <c r="BB73" s="1322" t="s">
        <v>611</v>
      </c>
      <c r="BC73" s="1322"/>
      <c r="BD73" s="1322"/>
      <c r="BE73" s="1322"/>
      <c r="BF73" s="1322"/>
      <c r="BG73" s="1322"/>
      <c r="BH73" s="1322"/>
      <c r="BI73" s="1322"/>
      <c r="BJ73" s="1322"/>
      <c r="BK73" s="1322"/>
      <c r="BL73" s="1322"/>
      <c r="BM73" s="1322"/>
      <c r="BN73" s="1322"/>
      <c r="BO73" s="1322"/>
      <c r="BP73" s="1305">
        <v>20.100000000000001</v>
      </c>
      <c r="BQ73" s="1305"/>
      <c r="BR73" s="1305"/>
      <c r="BS73" s="1305"/>
      <c r="BT73" s="1305"/>
      <c r="BU73" s="1305"/>
      <c r="BV73" s="1305"/>
      <c r="BW73" s="1305"/>
      <c r="BX73" s="1305">
        <v>7.9</v>
      </c>
      <c r="BY73" s="1305"/>
      <c r="BZ73" s="1305"/>
      <c r="CA73" s="1305"/>
      <c r="CB73" s="1305"/>
      <c r="CC73" s="1305"/>
      <c r="CD73" s="1305"/>
      <c r="CE73" s="1305"/>
      <c r="CF73" s="1305">
        <v>9.8000000000000007</v>
      </c>
      <c r="CG73" s="1305"/>
      <c r="CH73" s="1305"/>
      <c r="CI73" s="1305"/>
      <c r="CJ73" s="1305"/>
      <c r="CK73" s="1305"/>
      <c r="CL73" s="1305"/>
      <c r="CM73" s="1305"/>
      <c r="CN73" s="1305">
        <v>6.1</v>
      </c>
      <c r="CO73" s="1305"/>
      <c r="CP73" s="1305"/>
      <c r="CQ73" s="1305"/>
      <c r="CR73" s="1305"/>
      <c r="CS73" s="1305"/>
      <c r="CT73" s="1305"/>
      <c r="CU73" s="1305"/>
      <c r="CV73" s="1305"/>
      <c r="CW73" s="1305"/>
      <c r="CX73" s="1305"/>
      <c r="CY73" s="1305"/>
      <c r="CZ73" s="1305"/>
      <c r="DA73" s="1305"/>
      <c r="DB73" s="1305"/>
      <c r="DC73" s="1305"/>
    </row>
    <row r="74" spans="2:107" x14ac:dyDescent="0.15">
      <c r="B74" s="394"/>
      <c r="G74" s="1320"/>
      <c r="H74" s="1320"/>
      <c r="I74" s="1320"/>
      <c r="J74" s="1320"/>
      <c r="K74" s="1334"/>
      <c r="L74" s="1334"/>
      <c r="M74" s="1334"/>
      <c r="N74" s="1334"/>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613</v>
      </c>
      <c r="BC75" s="1322"/>
      <c r="BD75" s="1322"/>
      <c r="BE75" s="1322"/>
      <c r="BF75" s="1322"/>
      <c r="BG75" s="1322"/>
      <c r="BH75" s="1322"/>
      <c r="BI75" s="1322"/>
      <c r="BJ75" s="1322"/>
      <c r="BK75" s="1322"/>
      <c r="BL75" s="1322"/>
      <c r="BM75" s="1322"/>
      <c r="BN75" s="1322"/>
      <c r="BO75" s="1322"/>
      <c r="BP75" s="1305">
        <v>9.4</v>
      </c>
      <c r="BQ75" s="1305"/>
      <c r="BR75" s="1305"/>
      <c r="BS75" s="1305"/>
      <c r="BT75" s="1305"/>
      <c r="BU75" s="1305"/>
      <c r="BV75" s="1305"/>
      <c r="BW75" s="1305"/>
      <c r="BX75" s="1305">
        <v>8.3000000000000007</v>
      </c>
      <c r="BY75" s="1305"/>
      <c r="BZ75" s="1305"/>
      <c r="CA75" s="1305"/>
      <c r="CB75" s="1305"/>
      <c r="CC75" s="1305"/>
      <c r="CD75" s="1305"/>
      <c r="CE75" s="1305"/>
      <c r="CF75" s="1305">
        <v>7.3</v>
      </c>
      <c r="CG75" s="1305"/>
      <c r="CH75" s="1305"/>
      <c r="CI75" s="1305"/>
      <c r="CJ75" s="1305"/>
      <c r="CK75" s="1305"/>
      <c r="CL75" s="1305"/>
      <c r="CM75" s="1305"/>
      <c r="CN75" s="1305">
        <v>6.3</v>
      </c>
      <c r="CO75" s="1305"/>
      <c r="CP75" s="1305"/>
      <c r="CQ75" s="1305"/>
      <c r="CR75" s="1305"/>
      <c r="CS75" s="1305"/>
      <c r="CT75" s="1305"/>
      <c r="CU75" s="1305"/>
      <c r="CV75" s="1305">
        <v>6.2</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34"/>
      <c r="L77" s="1334"/>
      <c r="M77" s="1334"/>
      <c r="N77" s="1334"/>
      <c r="AN77" s="1319" t="s">
        <v>614</v>
      </c>
      <c r="AO77" s="1319"/>
      <c r="AP77" s="1319"/>
      <c r="AQ77" s="1319"/>
      <c r="AR77" s="1319"/>
      <c r="AS77" s="1319"/>
      <c r="AT77" s="1319"/>
      <c r="AU77" s="1319"/>
      <c r="AV77" s="1319"/>
      <c r="AW77" s="1319"/>
      <c r="AX77" s="1319"/>
      <c r="AY77" s="1319"/>
      <c r="AZ77" s="1319"/>
      <c r="BA77" s="1319"/>
      <c r="BB77" s="1322" t="s">
        <v>611</v>
      </c>
      <c r="BC77" s="1322"/>
      <c r="BD77" s="1322"/>
      <c r="BE77" s="1322"/>
      <c r="BF77" s="1322"/>
      <c r="BG77" s="1322"/>
      <c r="BH77" s="1322"/>
      <c r="BI77" s="1322"/>
      <c r="BJ77" s="1322"/>
      <c r="BK77" s="1322"/>
      <c r="BL77" s="1322"/>
      <c r="BM77" s="1322"/>
      <c r="BN77" s="1322"/>
      <c r="BO77" s="1322"/>
      <c r="BP77" s="1305">
        <v>61.3</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4"/>
      <c r="G78" s="1315"/>
      <c r="H78" s="1315"/>
      <c r="I78" s="1315"/>
      <c r="J78" s="1315"/>
      <c r="K78" s="1334"/>
      <c r="L78" s="1334"/>
      <c r="M78" s="1334"/>
      <c r="N78" s="1334"/>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35"/>
      <c r="L79" s="1335"/>
      <c r="M79" s="1335"/>
      <c r="N79" s="1335"/>
      <c r="AN79" s="1319"/>
      <c r="AO79" s="1319"/>
      <c r="AP79" s="1319"/>
      <c r="AQ79" s="1319"/>
      <c r="AR79" s="1319"/>
      <c r="AS79" s="1319"/>
      <c r="AT79" s="1319"/>
      <c r="AU79" s="1319"/>
      <c r="AV79" s="1319"/>
      <c r="AW79" s="1319"/>
      <c r="AX79" s="1319"/>
      <c r="AY79" s="1319"/>
      <c r="AZ79" s="1319"/>
      <c r="BA79" s="1319"/>
      <c r="BB79" s="1322" t="s">
        <v>613</v>
      </c>
      <c r="BC79" s="1322"/>
      <c r="BD79" s="1322"/>
      <c r="BE79" s="1322"/>
      <c r="BF79" s="1322"/>
      <c r="BG79" s="1322"/>
      <c r="BH79" s="1322"/>
      <c r="BI79" s="1322"/>
      <c r="BJ79" s="1322"/>
      <c r="BK79" s="1322"/>
      <c r="BL79" s="1322"/>
      <c r="BM79" s="1322"/>
      <c r="BN79" s="1322"/>
      <c r="BO79" s="1322"/>
      <c r="BP79" s="1305">
        <v>9.3000000000000007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4"/>
      <c r="G80" s="1315"/>
      <c r="H80" s="1315"/>
      <c r="I80" s="1325"/>
      <c r="J80" s="1325"/>
      <c r="K80" s="1335"/>
      <c r="L80" s="1335"/>
      <c r="M80" s="1335"/>
      <c r="N80" s="1335"/>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SJRyz9XsrL1CTxnu9jrsdvhTpIPCeZLl0MiFyycBHr15Gdm72eoclQ6s+d6Bamk4isHvnGK7FBymV8D5jDeD6w==" saltValue="ckJCRLuBUzQqEfarSmth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sheetData>
  <sheetProtection algorithmName="SHA-512" hashValue="vPEZsVUzYfSE4OD4mDmPejp9HR8Sl87xe/v55nEVQJUx8HNA5kqPVCsZ3SoR9J+wdlrGQqGs3VVA6oAQVrY8eQ==" saltValue="AOSFJQJheOzi1uK/4/cV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5"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sheetData>
  <sheetProtection algorithmName="SHA-512" hashValue="6kc/r2pM1FZAjs8Ev2IO0fjZnZ/FjbaQB8Papxpv58A2aSLlMEWaBpMFvpK/x9oA9uRv3MJzL5dTleJBYnHJng==" saltValue="0PwToJvNbtOkn87rl8UD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66784</v>
      </c>
      <c r="E3" s="161"/>
      <c r="F3" s="162">
        <v>53896</v>
      </c>
      <c r="G3" s="163"/>
      <c r="H3" s="164"/>
    </row>
    <row r="4" spans="1:8" x14ac:dyDescent="0.15">
      <c r="A4" s="165"/>
      <c r="B4" s="166"/>
      <c r="C4" s="167"/>
      <c r="D4" s="168">
        <v>36081</v>
      </c>
      <c r="E4" s="169"/>
      <c r="F4" s="170">
        <v>20608</v>
      </c>
      <c r="G4" s="171"/>
      <c r="H4" s="172"/>
    </row>
    <row r="5" spans="1:8" x14ac:dyDescent="0.15">
      <c r="A5" s="153" t="s">
        <v>552</v>
      </c>
      <c r="B5" s="158"/>
      <c r="C5" s="159"/>
      <c r="D5" s="160">
        <v>48197</v>
      </c>
      <c r="E5" s="161"/>
      <c r="F5" s="162">
        <v>47278</v>
      </c>
      <c r="G5" s="163"/>
      <c r="H5" s="164"/>
    </row>
    <row r="6" spans="1:8" x14ac:dyDescent="0.15">
      <c r="A6" s="165"/>
      <c r="B6" s="166"/>
      <c r="C6" s="167"/>
      <c r="D6" s="168">
        <v>25103</v>
      </c>
      <c r="E6" s="169"/>
      <c r="F6" s="170">
        <v>24096</v>
      </c>
      <c r="G6" s="171"/>
      <c r="H6" s="172"/>
    </row>
    <row r="7" spans="1:8" x14ac:dyDescent="0.15">
      <c r="A7" s="153" t="s">
        <v>553</v>
      </c>
      <c r="B7" s="158"/>
      <c r="C7" s="159"/>
      <c r="D7" s="160">
        <v>41377</v>
      </c>
      <c r="E7" s="161"/>
      <c r="F7" s="162">
        <v>44504</v>
      </c>
      <c r="G7" s="163"/>
      <c r="H7" s="164"/>
    </row>
    <row r="8" spans="1:8" x14ac:dyDescent="0.15">
      <c r="A8" s="165"/>
      <c r="B8" s="166"/>
      <c r="C8" s="167"/>
      <c r="D8" s="168">
        <v>28144</v>
      </c>
      <c r="E8" s="169"/>
      <c r="F8" s="170">
        <v>25876</v>
      </c>
      <c r="G8" s="171"/>
      <c r="H8" s="172"/>
    </row>
    <row r="9" spans="1:8" x14ac:dyDescent="0.15">
      <c r="A9" s="153" t="s">
        <v>554</v>
      </c>
      <c r="B9" s="158"/>
      <c r="C9" s="159"/>
      <c r="D9" s="160">
        <v>38775</v>
      </c>
      <c r="E9" s="161"/>
      <c r="F9" s="162">
        <v>47820</v>
      </c>
      <c r="G9" s="163"/>
      <c r="H9" s="164"/>
    </row>
    <row r="10" spans="1:8" x14ac:dyDescent="0.15">
      <c r="A10" s="165"/>
      <c r="B10" s="166"/>
      <c r="C10" s="167"/>
      <c r="D10" s="168">
        <v>20715</v>
      </c>
      <c r="E10" s="169"/>
      <c r="F10" s="170">
        <v>25855</v>
      </c>
      <c r="G10" s="171"/>
      <c r="H10" s="172"/>
    </row>
    <row r="11" spans="1:8" x14ac:dyDescent="0.15">
      <c r="A11" s="153" t="s">
        <v>555</v>
      </c>
      <c r="B11" s="158"/>
      <c r="C11" s="159"/>
      <c r="D11" s="160">
        <v>56684</v>
      </c>
      <c r="E11" s="161"/>
      <c r="F11" s="162">
        <v>41934</v>
      </c>
      <c r="G11" s="163"/>
      <c r="H11" s="164"/>
    </row>
    <row r="12" spans="1:8" x14ac:dyDescent="0.15">
      <c r="A12" s="165"/>
      <c r="B12" s="166"/>
      <c r="C12" s="173"/>
      <c r="D12" s="168">
        <v>29213</v>
      </c>
      <c r="E12" s="169"/>
      <c r="F12" s="170">
        <v>23352</v>
      </c>
      <c r="G12" s="171"/>
      <c r="H12" s="172"/>
    </row>
    <row r="13" spans="1:8" x14ac:dyDescent="0.15">
      <c r="A13" s="153"/>
      <c r="B13" s="158"/>
      <c r="C13" s="174"/>
      <c r="D13" s="175">
        <v>50363</v>
      </c>
      <c r="E13" s="176"/>
      <c r="F13" s="177">
        <v>47086</v>
      </c>
      <c r="G13" s="178"/>
      <c r="H13" s="164"/>
    </row>
    <row r="14" spans="1:8" x14ac:dyDescent="0.15">
      <c r="A14" s="165"/>
      <c r="B14" s="166"/>
      <c r="C14" s="167"/>
      <c r="D14" s="168">
        <v>27851</v>
      </c>
      <c r="E14" s="169"/>
      <c r="F14" s="170">
        <v>23957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8.83</v>
      </c>
      <c r="C19" s="179">
        <f>ROUND(VALUE(SUBSTITUTE(実質収支比率等に係る経年分析!G$48,"▲","-")),2)</f>
        <v>9.59</v>
      </c>
      <c r="D19" s="179">
        <f>ROUND(VALUE(SUBSTITUTE(実質収支比率等に係る経年分析!H$48,"▲","-")),2)</f>
        <v>8.6999999999999993</v>
      </c>
      <c r="E19" s="179">
        <f>ROUND(VALUE(SUBSTITUTE(実質収支比率等に係る経年分析!I$48,"▲","-")),2)</f>
        <v>9.23</v>
      </c>
      <c r="F19" s="179">
        <f>ROUND(VALUE(SUBSTITUTE(実質収支比率等に係る経年分析!J$48,"▲","-")),2)</f>
        <v>10.53</v>
      </c>
    </row>
    <row r="20" spans="1:11" x14ac:dyDescent="0.15">
      <c r="A20" s="179" t="s">
        <v>55</v>
      </c>
      <c r="B20" s="179">
        <f>ROUND(VALUE(SUBSTITUTE(実質収支比率等に係る経年分析!F$47,"▲","-")),2)</f>
        <v>17.25</v>
      </c>
      <c r="C20" s="179">
        <f>ROUND(VALUE(SUBSTITUTE(実質収支比率等に係る経年分析!G$47,"▲","-")),2)</f>
        <v>20.69</v>
      </c>
      <c r="D20" s="179">
        <f>ROUND(VALUE(SUBSTITUTE(実質収支比率等に係る経年分析!H$47,"▲","-")),2)</f>
        <v>20.61</v>
      </c>
      <c r="E20" s="179">
        <f>ROUND(VALUE(SUBSTITUTE(実質収支比率等に係る経年分析!I$47,"▲","-")),2)</f>
        <v>20.61</v>
      </c>
      <c r="F20" s="179">
        <f>ROUND(VALUE(SUBSTITUTE(実質収支比率等に係る経年分析!J$47,"▲","-")),2)</f>
        <v>20.51</v>
      </c>
    </row>
    <row r="21" spans="1:11" x14ac:dyDescent="0.15">
      <c r="A21" s="179" t="s">
        <v>56</v>
      </c>
      <c r="B21" s="179">
        <f>IF(ISNUMBER(VALUE(SUBSTITUTE(実質収支比率等に係る経年分析!F$49,"▲","-"))),ROUND(VALUE(SUBSTITUTE(実質収支比率等に係る経年分析!F$49,"▲","-")),2),NA())</f>
        <v>-1.01</v>
      </c>
      <c r="C21" s="179">
        <f>IF(ISNUMBER(VALUE(SUBSTITUTE(実質収支比率等に係る経年分析!G$49,"▲","-"))),ROUND(VALUE(SUBSTITUTE(実質収支比率等に係る経年分析!G$49,"▲","-")),2),NA())</f>
        <v>4.75</v>
      </c>
      <c r="D21" s="179">
        <f>IF(ISNUMBER(VALUE(SUBSTITUTE(実質収支比率等に係る経年分析!H$49,"▲","-"))),ROUND(VALUE(SUBSTITUTE(実質収支比率等に係る経年分析!H$49,"▲","-")),2),NA())</f>
        <v>-0.83</v>
      </c>
      <c r="E21" s="179">
        <f>IF(ISNUMBER(VALUE(SUBSTITUTE(実質収支比率等に係る経年分析!I$49,"▲","-"))),ROUND(VALUE(SUBSTITUTE(実質収支比率等に係る経年分析!I$49,"▲","-")),2),NA())</f>
        <v>0.55000000000000004</v>
      </c>
      <c r="F21" s="179">
        <f>IF(ISNUMBER(VALUE(SUBSTITUTE(実質収支比率等に係る経年分析!J$49,"▲","-"))),ROUND(VALUE(SUBSTITUTE(実質収支比率等に係る経年分析!J$49,"▲","-")),2),NA())</f>
        <v>1.37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国民健康保険（施設勘定の部）</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国民健康保険（事業勘定の部）</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介護保険（保険事業勘定の部）</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0.56000000000000005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水道事業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8.4600000000000009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8.6999999999999993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9.2200000000000006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10.53</v>
      </c>
    </row>
    <row r="36" spans="1:16" x14ac:dyDescent="0.15">
      <c r="A36" s="180" t="str">
        <f>IF(連結実質赤字比率に係る赤字・黒字の構成分析!C$34="",NA(),連結実質赤字比率に係る赤字・黒字の構成分析!C$34)</f>
        <v>市立敦賀病院事業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2262</v>
      </c>
      <c r="E42" s="181"/>
      <c r="F42" s="181"/>
      <c r="G42" s="181">
        <f>'実質公債費比率（分子）の構造'!L$52</f>
        <v>2175</v>
      </c>
      <c r="H42" s="181"/>
      <c r="I42" s="181"/>
      <c r="J42" s="181">
        <f>'実質公債費比率（分子）の構造'!M$52</f>
        <v>2258</v>
      </c>
      <c r="K42" s="181"/>
      <c r="L42" s="181"/>
      <c r="M42" s="181">
        <f>'実質公債費比率（分子）の構造'!N$52</f>
        <v>2317</v>
      </c>
      <c r="N42" s="181"/>
      <c r="O42" s="181"/>
      <c r="P42" s="181">
        <f>'実質公債費比率（分子）の構造'!O$52</f>
        <v>2251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38</v>
      </c>
      <c r="C45" s="181"/>
      <c r="D45" s="181"/>
      <c r="E45" s="181">
        <f>'実質公債費比率（分子）の構造'!L$49</f>
        <v>38</v>
      </c>
      <c r="F45" s="181"/>
      <c r="G45" s="181"/>
      <c r="H45" s="181">
        <f>'実質公債費比率（分子）の構造'!M$49</f>
        <v>31</v>
      </c>
      <c r="I45" s="181"/>
      <c r="J45" s="181"/>
      <c r="K45" s="181">
        <f>'実質公債費比率（分子）の構造'!N$49</f>
        <v>75</v>
      </c>
      <c r="L45" s="181"/>
      <c r="M45" s="181"/>
      <c r="N45" s="181">
        <f>'実質公債費比率（分子）の構造'!O$49</f>
        <v>98</v>
      </c>
      <c r="O45" s="181"/>
      <c r="P45" s="181"/>
    </row>
    <row r="46" spans="1:16" x14ac:dyDescent="0.15">
      <c r="A46" s="181" t="s">
        <v>67</v>
      </c>
      <c r="B46" s="181">
        <f>'実質公債費比率（分子）の構造'!K$48</f>
        <v>1125</v>
      </c>
      <c r="C46" s="181"/>
      <c r="D46" s="181"/>
      <c r="E46" s="181">
        <f>'実質公債費比率（分子）の構造'!L$48</f>
        <v>1189</v>
      </c>
      <c r="F46" s="181"/>
      <c r="G46" s="181"/>
      <c r="H46" s="181">
        <f>'実質公債費比率（分子）の構造'!M$48</f>
        <v>1188</v>
      </c>
      <c r="I46" s="181"/>
      <c r="J46" s="181"/>
      <c r="K46" s="181">
        <f>'実質公債費比率（分子）の構造'!N$48</f>
        <v>1154</v>
      </c>
      <c r="L46" s="181"/>
      <c r="M46" s="181"/>
      <c r="N46" s="181">
        <f>'実質公債費比率（分子）の構造'!O$48</f>
        <v>1130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2320</v>
      </c>
      <c r="C49" s="181"/>
      <c r="D49" s="181"/>
      <c r="E49" s="181">
        <f>'実質公債費比率（分子）の構造'!L$45</f>
        <v>1930</v>
      </c>
      <c r="F49" s="181"/>
      <c r="G49" s="181"/>
      <c r="H49" s="181">
        <f>'実質公債費比率（分子）の構造'!M$45</f>
        <v>1933</v>
      </c>
      <c r="I49" s="181"/>
      <c r="J49" s="181"/>
      <c r="K49" s="181">
        <f>'実質公債費比率（分子）の構造'!N$45</f>
        <v>1909</v>
      </c>
      <c r="L49" s="181"/>
      <c r="M49" s="181"/>
      <c r="N49" s="181">
        <f>'実質公債費比率（分子）の構造'!O$45</f>
        <v>1983</v>
      </c>
      <c r="O49" s="181"/>
      <c r="P49" s="181"/>
    </row>
    <row r="50" spans="1:16" x14ac:dyDescent="0.15">
      <c r="A50" s="181" t="s">
        <v>71</v>
      </c>
      <c r="B50" s="181" t="e">
        <f>NA()</f>
        <v>#N/A</v>
      </c>
      <c r="C50" s="181">
        <f>IF(ISNUMBER('実質公債費比率（分子）の構造'!K$53),'実質公債費比率（分子）の構造'!K$53,NA())</f>
        <v>1221</v>
      </c>
      <c r="D50" s="181" t="e">
        <f>NA()</f>
        <v>#N/A</v>
      </c>
      <c r="E50" s="181" t="e">
        <f>NA()</f>
        <v>#N/A</v>
      </c>
      <c r="F50" s="181">
        <f>IF(ISNUMBER('実質公債費比率（分子）の構造'!L$53),'実質公債費比率（分子）の構造'!L$53,NA())</f>
        <v>982</v>
      </c>
      <c r="G50" s="181" t="e">
        <f>NA()</f>
        <v>#N/A</v>
      </c>
      <c r="H50" s="181" t="e">
        <f>NA()</f>
        <v>#N/A</v>
      </c>
      <c r="I50" s="181">
        <f>IF(ISNUMBER('実質公債費比率（分子）の構造'!M$53),'実質公債費比率（分子）の構造'!M$53,NA())</f>
        <v>894</v>
      </c>
      <c r="J50" s="181" t="e">
        <f>NA()</f>
        <v>#N/A</v>
      </c>
      <c r="K50" s="181" t="e">
        <f>NA()</f>
        <v>#N/A</v>
      </c>
      <c r="L50" s="181">
        <f>IF(ISNUMBER('実質公債費比率（分子）の構造'!N$53),'実質公債費比率（分子）の構造'!N$53,NA())</f>
        <v>821</v>
      </c>
      <c r="M50" s="181" t="e">
        <f>NA()</f>
        <v>#N/A</v>
      </c>
      <c r="N50" s="181" t="e">
        <f>NA()</f>
        <v>#N/A</v>
      </c>
      <c r="O50" s="181">
        <f>IF(ISNUMBER('実質公債費比率（分子）の構造'!O$53),'実質公債費比率（分子）の構造'!O$53,NA())</f>
        <v>960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42</v>
      </c>
      <c r="B56" s="180"/>
      <c r="C56" s="180"/>
      <c r="D56" s="180">
        <f>'将来負担比率（分子）の構造'!I$52</f>
        <v>22184</v>
      </c>
      <c r="E56" s="180"/>
      <c r="F56" s="180"/>
      <c r="G56" s="180">
        <f>'将来負担比率（分子）の構造'!J$52</f>
        <v>22377</v>
      </c>
      <c r="H56" s="180"/>
      <c r="I56" s="180"/>
      <c r="J56" s="180">
        <f>'将来負担比率（分子）の構造'!K$52</f>
        <v>22259</v>
      </c>
      <c r="K56" s="180"/>
      <c r="L56" s="180"/>
      <c r="M56" s="180">
        <f>'将来負担比率（分子）の構造'!L$52</f>
        <v>22550</v>
      </c>
      <c r="N56" s="180"/>
      <c r="O56" s="180"/>
      <c r="P56" s="180">
        <f>'将来負担比率（分子）の構造'!M$52</f>
        <v>22896</v>
      </c>
    </row>
    <row r="57" spans="1:16" x14ac:dyDescent="0.15">
      <c r="A57" s="180" t="s">
        <v>41</v>
      </c>
      <c r="B57" s="180"/>
      <c r="C57" s="180"/>
      <c r="D57" s="180">
        <f>'将来負担比率（分子）の構造'!I$51</f>
        <v>6468</v>
      </c>
      <c r="E57" s="180"/>
      <c r="F57" s="180"/>
      <c r="G57" s="180">
        <f>'将来負担比率（分子）の構造'!J$51</f>
        <v>6306</v>
      </c>
      <c r="H57" s="180"/>
      <c r="I57" s="180"/>
      <c r="J57" s="180">
        <f>'将来負担比率（分子）の構造'!K$51</f>
        <v>5944</v>
      </c>
      <c r="K57" s="180"/>
      <c r="L57" s="180"/>
      <c r="M57" s="180">
        <f>'将来負担比率（分子）の構造'!L$51</f>
        <v>5561</v>
      </c>
      <c r="N57" s="180"/>
      <c r="O57" s="180"/>
      <c r="P57" s="180">
        <f>'将来負担比率（分子）の構造'!M$51</f>
        <v>5206</v>
      </c>
    </row>
    <row r="58" spans="1:16" x14ac:dyDescent="0.15">
      <c r="A58" s="180" t="s">
        <v>40</v>
      </c>
      <c r="B58" s="180"/>
      <c r="C58" s="180"/>
      <c r="D58" s="180">
        <f>'将来負担比率（分子）の構造'!I$50</f>
        <v>6680</v>
      </c>
      <c r="E58" s="180"/>
      <c r="F58" s="180"/>
      <c r="G58" s="180">
        <f>'将来負担比率（分子）の構造'!J$50</f>
        <v>8127</v>
      </c>
      <c r="H58" s="180"/>
      <c r="I58" s="180"/>
      <c r="J58" s="180">
        <f>'将来負担比率（分子）の構造'!K$50</f>
        <v>7640</v>
      </c>
      <c r="K58" s="180"/>
      <c r="L58" s="180"/>
      <c r="M58" s="180">
        <f>'将来負担比率（分子）の構造'!L$50</f>
        <v>7732</v>
      </c>
      <c r="N58" s="180"/>
      <c r="O58" s="180"/>
      <c r="P58" s="180">
        <f>'将来負担比率（分子）の構造'!M$50</f>
        <v>11314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4553</v>
      </c>
      <c r="C62" s="180"/>
      <c r="D62" s="180"/>
      <c r="E62" s="180">
        <f>'将来負担比率（分子）の構造'!J$45</f>
        <v>4029</v>
      </c>
      <c r="F62" s="180"/>
      <c r="G62" s="180"/>
      <c r="H62" s="180">
        <f>'将来負担比率（分子）の構造'!K$45</f>
        <v>3803</v>
      </c>
      <c r="I62" s="180"/>
      <c r="J62" s="180"/>
      <c r="K62" s="180">
        <f>'将来負担比率（分子）の構造'!L$45</f>
        <v>3565</v>
      </c>
      <c r="L62" s="180"/>
      <c r="M62" s="180"/>
      <c r="N62" s="180">
        <f>'将来負担比率（分子）の構造'!M$45</f>
        <v>3443</v>
      </c>
      <c r="O62" s="180"/>
      <c r="P62" s="180"/>
    </row>
    <row r="63" spans="1:16" x14ac:dyDescent="0.15">
      <c r="A63" s="180" t="s">
        <v>33</v>
      </c>
      <c r="B63" s="180">
        <f>'将来負担比率（分子）の構造'!I$44</f>
        <v>542</v>
      </c>
      <c r="C63" s="180"/>
      <c r="D63" s="180"/>
      <c r="E63" s="180">
        <f>'将来負担比率（分子）の構造'!J$44</f>
        <v>539</v>
      </c>
      <c r="F63" s="180"/>
      <c r="G63" s="180"/>
      <c r="H63" s="180">
        <f>'将来負担比率（分子）の構造'!K$44</f>
        <v>629</v>
      </c>
      <c r="I63" s="180"/>
      <c r="J63" s="180"/>
      <c r="K63" s="180">
        <f>'将来負担比率（分子）の構造'!L$44</f>
        <v>610</v>
      </c>
      <c r="L63" s="180"/>
      <c r="M63" s="180"/>
      <c r="N63" s="180">
        <f>'将来負担比率（分子）の構造'!M$44</f>
        <v>572</v>
      </c>
      <c r="O63" s="180"/>
      <c r="P63" s="180"/>
    </row>
    <row r="64" spans="1:16" x14ac:dyDescent="0.15">
      <c r="A64" s="180" t="s">
        <v>32</v>
      </c>
      <c r="B64" s="180">
        <f>'将来負担比率（分子）の構造'!I$43</f>
        <v>13461</v>
      </c>
      <c r="C64" s="180"/>
      <c r="D64" s="180"/>
      <c r="E64" s="180">
        <f>'将来負担比率（分子）の構造'!J$43</f>
        <v>13451</v>
      </c>
      <c r="F64" s="180"/>
      <c r="G64" s="180"/>
      <c r="H64" s="180">
        <f>'将来負担比率（分子）の構造'!K$43</f>
        <v>12668</v>
      </c>
      <c r="I64" s="180"/>
      <c r="J64" s="180"/>
      <c r="K64" s="180">
        <f>'将来負担比率（分子）の構造'!L$43</f>
        <v>12272</v>
      </c>
      <c r="L64" s="180"/>
      <c r="M64" s="180"/>
      <c r="N64" s="180">
        <f>'将来負担比率（分子）の構造'!M$43</f>
        <v>11025</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19556</v>
      </c>
      <c r="C66" s="180"/>
      <c r="D66" s="180"/>
      <c r="E66" s="180">
        <f>'将来負担比率（分子）の構造'!J$41</f>
        <v>19917</v>
      </c>
      <c r="F66" s="180"/>
      <c r="G66" s="180"/>
      <c r="H66" s="180">
        <f>'将来負担比率（分子）の構造'!K$41</f>
        <v>20133</v>
      </c>
      <c r="I66" s="180"/>
      <c r="J66" s="180"/>
      <c r="K66" s="180">
        <f>'将来負担比率（分子）の構造'!L$41</f>
        <v>20261</v>
      </c>
      <c r="L66" s="180"/>
      <c r="M66" s="180"/>
      <c r="N66" s="180">
        <f>'将来負担比率（分子）の構造'!M$41</f>
        <v>20952</v>
      </c>
      <c r="O66" s="180"/>
      <c r="P66" s="180"/>
    </row>
    <row r="67" spans="1:16" x14ac:dyDescent="0.15">
      <c r="A67" s="180" t="s">
        <v>75</v>
      </c>
      <c r="B67" s="180" t="e">
        <f>NA()</f>
        <v>#N/A</v>
      </c>
      <c r="C67" s="180">
        <f>IF(ISNUMBER('将来負担比率（分子）の構造'!I$53), IF('将来負担比率（分子）の構造'!I$53 &lt; 0, 0, '将来負担比率（分子）の構造'!I$53), NA())</f>
        <v>2780</v>
      </c>
      <c r="D67" s="180" t="e">
        <f>NA()</f>
        <v>#N/A</v>
      </c>
      <c r="E67" s="180" t="e">
        <f>NA()</f>
        <v>#N/A</v>
      </c>
      <c r="F67" s="180">
        <f>IF(ISNUMBER('将来負担比率（分子）の構造'!J$53), IF('将来負担比率（分子）の構造'!J$53 &lt; 0, 0, '将来負担比率（分子）の構造'!J$53), NA())</f>
        <v>1125</v>
      </c>
      <c r="G67" s="180" t="e">
        <f>NA()</f>
        <v>#N/A</v>
      </c>
      <c r="H67" s="180" t="e">
        <f>NA()</f>
        <v>#N/A</v>
      </c>
      <c r="I67" s="180">
        <f>IF(ISNUMBER('将来負担比率（分子）の構造'!K$53), IF('将来負担比率（分子）の構造'!K$53 &lt; 0, 0, '将来負担比率（分子）の構造'!K$53), NA())</f>
        <v>1391</v>
      </c>
      <c r="J67" s="180" t="e">
        <f>NA()</f>
        <v>#N/A</v>
      </c>
      <c r="K67" s="180" t="e">
        <f>NA()</f>
        <v>#N/A</v>
      </c>
      <c r="L67" s="180">
        <f>IF(ISNUMBER('将来負担比率（分子）の構造'!L$53), IF('将来負担比率（分子）の構造'!L$53 &lt; 0, 0, '将来負担比率（分子）の構造'!L$53), NA())</f>
        <v>866</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3281</v>
      </c>
      <c r="C72" s="184">
        <f>基金残高に係る経年分析!G55</f>
        <v>3283</v>
      </c>
      <c r="D72" s="184">
        <f>基金残高に係る経年分析!H55</f>
        <v>3286</v>
      </c>
    </row>
    <row r="73" spans="1:16" x14ac:dyDescent="0.15">
      <c r="A73" s="183" t="s">
        <v>78</v>
      </c>
      <c r="B73" s="184">
        <f>基金残高に係る経年分析!F56</f>
        <v>625</v>
      </c>
      <c r="C73" s="184">
        <f>基金残高に係る経年分析!G56</f>
        <v>1027</v>
      </c>
      <c r="D73" s="184">
        <f>基金残高に係る経年分析!H56</f>
        <v>1578</v>
      </c>
    </row>
    <row r="74" spans="1:16" x14ac:dyDescent="0.15">
      <c r="A74" s="183" t="s">
        <v>79</v>
      </c>
      <c r="B74" s="184">
        <f>基金残高に係る経年分析!F57</f>
        <v>5066</v>
      </c>
      <c r="C74" s="184">
        <f>基金残高に係る経年分析!G57</f>
        <v>5120</v>
      </c>
      <c r="D74" s="184">
        <f>基金残高に係る経年分析!H57</f>
        <v>5424</v>
      </c>
    </row>
  </sheetData>
  <sheetProtection algorithmName="SHA-512" hashValue="Hax4OVAbJP8jlMZSfA8TI/Lj5mzr9LUMC1UCeKe9hwp5QbsfVDWTq6Fyewz7ItVuiQmIz1XDsN8/7DfyADjxhg==" saltValue="IO69kCbVAFswFjSZe7Dp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作成者</dc:creator>
  <cp:keywords/>
  <dc:description/>
  <cp:lastModifiedBy>敦賀市</cp:lastModifiedBy>
  <cp:lastPrinted>2020-09-11T04:52:18Z</cp:lastPrinted>
  <dcterms:created xsi:type="dcterms:W3CDTF">2020-02-10T03:44:02Z</dcterms:created>
  <dcterms:modified xsi:type="dcterms:W3CDTF">2024-06-18T01:27:12Z</dcterms:modified>
  <cp:category/>
</cp:coreProperties>
</file>