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280000\Downloads\"/>
    </mc:Choice>
  </mc:AlternateContent>
  <xr:revisionPtr revIDLastSave="0" documentId="8_{1FFFD856-11FD-4D3B-834A-51BA1805D17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CW102" i="12" l="1"/>
  <c r="CR102" i="12"/>
  <c r="AP23" i="12" l="1"/>
  <c r="V23" i="12"/>
  <c r="AA23" i="12"/>
  <c r="Q23" i="12"/>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U34" i="10" s="1"/>
  <c r="U35" i="10" s="1"/>
  <c r="U36" i="10" s="1"/>
  <c r="U37" i="10" s="1"/>
  <c r="BE36" i="10"/>
  <c r="C36" i="10"/>
  <c r="C35" i="10"/>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CO34" i="10" l="1"/>
  <c r="CO35" i="10" s="1"/>
  <c r="CO36" i="10" s="1"/>
</calcChain>
</file>

<file path=xl/sharedStrings.xml><?xml version="1.0" encoding="utf-8"?>
<sst xmlns="http://schemas.openxmlformats.org/spreadsheetml/2006/main" count="1139" uniqueCount="613">
  <si>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</si>
  <si>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</si>
  <si>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</si>
  <si>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</si>
  <si>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</si>
  <si>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</si>
  <si>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</si>
  <si>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</si>
  <si>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</si>
  <si>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</si>
  <si>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</si>
  <si>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</si>
  <si>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</si>
  <si>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</si>
  <si>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</si>
  <si>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</si>
  <si>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</si>
  <si>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</si>
  <si>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</si>
  <si>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</si>
  <si>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</si>
  <si>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</si>
  <si>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</si>
  <si>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</si>
  <si>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</si>
  <si>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</si>
  <si>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</si>
  <si>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</si>
  <si>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</si>
  <si>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</si>
  <si>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</si>
  <si>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</si>
  <si>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</si>
  <si>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</si>
  <si>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</si>
  <si>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</si>
  <si>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</si>
  <si>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</si>
  <si>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</si>
  <si>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</si>
  <si>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</si>
  <si>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</si>
  <si>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</si>
  <si>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</si>
  <si>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</si>
  <si>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</si>
  <si>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</si>
  <si>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</si>
  <si>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</si>
  <si>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</si>
  <si>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</si>
  <si>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</si>
  <si>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</si>
  <si>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</si>
  <si>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</si>
  <si>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</si>
  <si>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</si>
  <si>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</si>
  <si>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</si>
  <si>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</si>
  <si>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</si>
  <si>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</si>
  <si>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</si>
  <si>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</si>
  <si>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</si>
  <si>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</si>
  <si>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</si>
  <si>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</si>
  <si>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</si>
  <si>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</si>
  <si>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</si>
  <si>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</si>
  <si>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</si>
  <si>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</si>
  <si>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</si>
  <si>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</si>
  <si>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</si>
  <si>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</si>
  <si>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</si>
  <si>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</si>
  <si>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</si>
  <si>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</si>
  <si>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</si>
  <si>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</si>
  <si>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</si>
  <si>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</si>
  <si>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</si>
  <si>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</si>
  <si>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</si>
  <si>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</si>
  <si>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</si>
  <si>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</si>
  <si>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</si>
  <si>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</si>
  <si>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</si>
  <si>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</si>
  <si>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</si>
  <si>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</si>
  <si>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敦賀市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</si>
  <si>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</si>
  <si>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</si>
  <si>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</si>
  <si>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</si>
  <si>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</si>
  <si>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</si>
  <si>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</si>
  <si>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</si>
  <si>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</si>
  <si>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</si>
  <si>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</si>
  <si>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</si>
  <si>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</si>
  <si>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</si>
  <si>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</si>
  <si>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</si>
  <si>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</si>
  <si>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</si>
  <si>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</si>
  <si>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</si>
  <si>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</si>
  <si>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</si>
  <si>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</si>
  <si>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</si>
  <si>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</si>
  <si>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</si>
  <si>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</si>
  <si>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</si>
  <si>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</si>
  <si>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</si>
  <si>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</si>
  <si>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</si>
  <si>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</si>
  <si>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</si>
  <si>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</si>
  <si>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</si>
  <si>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</si>
  <si>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</si>
  <si>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</si>
  <si>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</si>
  <si>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</si>
  <si>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</si>
  <si>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</si>
  <si>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</si>
  <si>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</si>
  <si>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</si>
  <si>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</si>
  <si>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</si>
  <si>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</si>
  <si>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</si>
  <si>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</si>
  <si>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</si>
  <si>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</si>
  <si>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</si>
  <si>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</si>
  <si>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</si>
  <si>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</si>
  <si>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</si>
  <si>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</si>
  <si>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</si>
  <si>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</si>
  <si>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</si>
  <si>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</si>
  <si>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</si>
  <si>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</si>
  <si>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</si>
  <si>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</si>
  <si>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</si>
  <si>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</si>
  <si>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</si>
  <si>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</si>
  <si>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</si>
  <si>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</si>
  <si>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</si>
  <si>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</si>
  <si>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</si>
  <si>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</si>
  <si>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</si>
  <si>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</si>
  <si>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</si>
  <si>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</si>
  <si>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</si>
  <si>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</si>
  <si>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</si>
  <si>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</si>
  <si>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</si>
  <si>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</si>
  <si>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</si>
  <si>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</si>
  <si>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</si>
  <si>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</si>
  <si>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</si>
  <si>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</si>
  <si>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</si>
  <si>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</si>
  <si>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</si>
  <si>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</si>
  <si>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</si>
  <si>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</si>
  <si>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</si>
  <si>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</si>
  <si>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</si>
  <si>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</si>
  <si>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</si>
  <si>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</si>
  <si>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</si>
  <si>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</si>
  <si>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</si>
  <si>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</si>
  <si>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</si>
  <si>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</si>
  <si>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</si>
  <si>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</si>
  <si>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</si>
  <si>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</si>
  <si>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福井県敦賀市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</si>
  <si>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</si>
  <si>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</si>
  <si>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</si>
  <si>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</si>
  <si>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</si>
  <si>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</si>
  <si>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</si>
  <si>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</si>
  <si>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</si>
  <si>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</si>
  <si>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</si>
  <si>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</si>
  <si>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</si>
  <si>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</si>
  <si>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</si>
  <si>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</si>
  <si>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</si>
  <si>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</si>
  <si>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</si>
  <si>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</si>
  <si>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</si>
  <si>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</si>
  <si>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</si>
  <si>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</si>
  <si>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</si>
  <si>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</si>
  <si>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</si>
  <si>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</si>
  <si>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</si>
  <si>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</si>
  <si>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</si>
  <si>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</si>
  <si>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</si>
  <si>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</si>
  <si>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</si>
  <si>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</si>
  <si>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</si>
  <si>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</si>
  <si>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</si>
  <si>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</si>
  <si>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</si>
  <si>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</si>
  <si>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</si>
  <si>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</si>
  <si>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</si>
  <si>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</si>
  <si>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</si>
  <si>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</si>
  <si>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</si>
  <si>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</si>
  <si>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</si>
  <si>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</si>
  <si>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</si>
  <si>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</si>
  <si>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</si>
  <si>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</si>
  <si>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</si>
  <si>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</si>
  <si>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</si>
  <si>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</si>
  <si>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</si>
  <si>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</si>
  <si>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</si>
  <si>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</si>
  <si>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</si>
  <si>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</si>
  <si>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</si>
  <si>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</si>
  <si>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</si>
  <si>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</si>
  <si>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</si>
  <si>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</si>
  <si>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</si>
  <si>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</si>
  <si>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</si>
  <si>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</si>
  <si>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</si>
  <si>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</si>
  <si>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</si>
  <si>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</si>
  <si>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</si>
  <si>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</si>
  <si>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</si>
  <si>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</si>
  <si>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</si>
  <si>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</si>
  <si>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</si>
  <si>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</si>
  <si>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</si>
  <si>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</si>
  <si>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</si>
  <si>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</si>
  <si>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</si>
  <si>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</si>
  <si>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</si>
  <si>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</si>
  <si>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</si>
  <si>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</si>
  <si>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</si>
  <si>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</si>
  <si>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</si>
  <si>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</si>
  <si>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</si>
  <si>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</si>
  <si>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</si>
  <si>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</si>
  <si>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</si>
  <si>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</si>
  <si>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</si>
  <si>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</si>
  <si>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</si>
  <si>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</si>
  <si>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</si>
  <si>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</si>
  <si>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</si>
  <si>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</si>
  <si>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</si>
  <si>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</si>
  <si>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</si>
  <si>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</si>
  <si>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</si>
  <si>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</si>
  <si>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</si>
  <si>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</si>
  <si>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</si>
  <si>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</si>
  <si>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</si>
  <si>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</si>
  <si>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</si>
  <si>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</si>
  <si>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</si>
  <si>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</si>
  <si>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</si>
  <si>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</si>
  <si>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</si>
  <si>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</si>
  <si>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</si>
  <si>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</si>
  <si>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</si>
  <si>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</si>
  <si>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</si>
  <si>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</si>
  <si>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</si>
  <si>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</si>
  <si>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</si>
  <si>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</si>
  <si>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</si>
  <si>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</si>
  <si>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</si>
  <si>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</si>
  <si>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</si>
  <si>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</si>
  <si>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</si>
  <si>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福井県敦賀市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</si>
  <si>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</si>
  <si>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</si>
  <si>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</si>
  <si>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</si>
  <si>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</si>
  <si>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</si>
  <si>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</si>
  <si>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</si>
  <si>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</si>
  <si>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</si>
  <si>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</si>
  <si>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</si>
  <si>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</si>
  <si>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</si>
  <si>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</si>
  <si>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</si>
  <si>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</si>
  <si>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</si>
  <si>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</si>
  <si>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</si>
  <si>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</si>
  <si>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</si>
  <si>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</si>
  <si>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</si>
  <si>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</si>
  <si>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</si>
  <si>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</si>
  <si>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</si>
  <si>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</si>
  <si>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</si>
  <si>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</si>
  <si>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</si>
  <si>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</si>
  <si>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国民健康保険（事業勘定の部）</t>
    <phoneticPr fontId="5"/>
  </si>
  <si>
    <t>国民健康保険（施設勘定の部）</t>
    <phoneticPr fontId="5"/>
  </si>
  <si>
    <t>後期高齢者医療</t>
    <phoneticPr fontId="5"/>
  </si>
  <si>
    <t>市立敦賀病院事業</t>
    <phoneticPr fontId="5"/>
  </si>
  <si>
    <t>法適用企業</t>
    <phoneticPr fontId="5"/>
  </si>
  <si>
    <t>水道事業</t>
    <phoneticPr fontId="5"/>
  </si>
  <si>
    <t>下水道事業</t>
    <phoneticPr fontId="5"/>
  </si>
  <si>
    <t>港湾施設事業</t>
    <phoneticPr fontId="5"/>
  </si>
  <si>
    <t>法非適用企業</t>
    <phoneticPr fontId="5"/>
  </si>
  <si>
    <t>産業団地整備事業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</si>
  <si>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</si>
  <si>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</si>
  <si>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</si>
  <si>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</si>
  <si>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</si>
  <si>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</si>
  <si>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</si>
  <si>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</si>
  <si>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</si>
  <si>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</si>
  <si>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</si>
  <si>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</si>
  <si>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</si>
  <si>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</si>
  <si>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</si>
  <si>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</si>
  <si>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</si>
  <si>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</si>
  <si>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</si>
  <si>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</si>
  <si>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</si>
  <si>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</si>
  <si>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</si>
  <si>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</si>
  <si>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</si>
  <si>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</si>
  <si>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</si>
  <si>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</si>
  <si>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</si>
  <si>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</si>
  <si>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</si>
  <si>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</si>
  <si>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</si>
  <si>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</si>
  <si>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</si>
  <si>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</si>
  <si>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</si>
  <si>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</si>
  <si>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</si>
  <si>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</si>
  <si>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</si>
  <si>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</si>
  <si>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</si>
  <si>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</si>
  <si>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</si>
  <si>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</si>
  <si>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</si>
  <si>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</si>
  <si>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</si>
  <si>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</si>
  <si>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</si>
  <si>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</si>
  <si>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</si>
  <si>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</si>
  <si>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</si>
  <si>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</si>
  <si>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</si>
  <si>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</si>
  <si>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港湾施設事業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</si>
  <si>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</si>
  <si>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</si>
  <si>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</si>
  <si>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</si>
  <si>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</si>
  <si>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</si>
  <si>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</si>
  <si>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</si>
  <si>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</si>
  <si>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</si>
  <si>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</si>
  <si>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</si>
  <si>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</si>
  <si>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</si>
  <si>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</si>
  <si>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</si>
  <si>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</si>
  <si>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</si>
  <si>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</si>
  <si>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</si>
  <si>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</si>
  <si>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</si>
  <si>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</si>
  <si>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</si>
  <si>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</si>
  <si>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</si>
  <si>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</si>
  <si>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</si>
  <si>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</si>
  <si>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</si>
  <si>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</si>
  <si>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</si>
  <si>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</si>
  <si>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</si>
  <si>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</si>
  <si>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</si>
  <si>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</si>
  <si>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</si>
  <si>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</si>
  <si>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</si>
  <si>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</si>
  <si>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</si>
  <si>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</si>
  <si>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</si>
  <si>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</si>
  <si>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</si>
  <si>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</si>
  <si>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</si>
  <si>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</si>
  <si>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</si>
  <si>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</si>
  <si>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</si>
  <si>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</si>
  <si>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</si>
  <si>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</si>
  <si>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</si>
  <si>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</si>
  <si>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</si>
  <si>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</si>
  <si>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</si>
  <si>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</si>
  <si>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</si>
  <si>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</si>
  <si>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</si>
  <si>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</si>
  <si>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</si>
  <si>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</si>
  <si>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</si>
  <si>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</si>
  <si>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</si>
  <si>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</si>
  <si>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</si>
  <si>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</si>
  <si>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</si>
  <si>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</si>
  <si>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</si>
  <si>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</si>
  <si>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</si>
  <si>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</si>
  <si>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</si>
  <si>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</si>
  <si>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</si>
  <si>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</si>
  <si>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</si>
  <si>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0.83</t>
  </si>
  <si>
    <t>▲ 0.24</t>
  </si>
  <si>
    <t>市立敦賀病院事業</t>
  </si>
  <si>
    <t>一般会計</t>
  </si>
  <si>
    <t>水道事業</t>
  </si>
  <si>
    <t>下水道事業</t>
  </si>
  <si>
    <t>介護保険（保険事業勘定の部）</t>
  </si>
  <si>
    <t>国民健康保険（事業勘定の部）</t>
  </si>
  <si>
    <t>後期高齢者医療</t>
  </si>
  <si>
    <t>国民健康保険（施設勘定の部）</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</si>
  <si>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</si>
  <si>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</si>
  <si>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</si>
  <si>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</si>
  <si>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</si>
  <si>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</si>
  <si>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</si>
  <si>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</si>
  <si>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</si>
  <si>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</si>
  <si>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</si>
  <si>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敦賀美方消防組合</t>
    <rPh sb="0" eb="2">
      <t>ツルガ</t>
    </rPh>
    <rPh sb="2" eb="4">
      <t>ミカタ</t>
    </rPh>
    <rPh sb="4" eb="6">
      <t>ショウボウ</t>
    </rPh>
    <rPh sb="6" eb="8">
      <t>クミアイ</t>
    </rPh>
    <phoneticPr fontId="2"/>
  </si>
  <si>
    <t>嶺南広域行政組合</t>
    <rPh sb="0" eb="2">
      <t>レイナン</t>
    </rPh>
    <rPh sb="2" eb="4">
      <t>コウイキ</t>
    </rPh>
    <rPh sb="4" eb="6">
      <t>ギョウセイ</t>
    </rPh>
    <rPh sb="6" eb="8">
      <t>クミアイ</t>
    </rPh>
    <phoneticPr fontId="2"/>
  </si>
  <si>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2"/>
  </si>
  <si>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2"/>
  </si>
  <si>
    <t>福井県市町総合事務組合（一般会計）</t>
    <rPh sb="0" eb="3">
      <t>フクイケン</t>
    </rPh>
    <rPh sb="3" eb="4">
      <t>シ</t>
    </rPh>
    <rPh sb="4" eb="5">
      <t>マチ</t>
    </rPh>
    <rPh sb="5" eb="7">
      <t>ソウゴウ</t>
    </rPh>
    <rPh sb="7" eb="9">
      <t>ジム</t>
    </rPh>
    <rPh sb="9" eb="11">
      <t>クミアイ</t>
    </rPh>
    <rPh sb="12" eb="14">
      <t>イッパン</t>
    </rPh>
    <rPh sb="14" eb="16">
      <t>カイケイ</t>
    </rPh>
    <phoneticPr fontId="2"/>
  </si>
  <si>
    <t>福井県市町総合事務組合（特別会計）</t>
    <rPh sb="0" eb="3">
      <t>フクイケン</t>
    </rPh>
    <rPh sb="3" eb="4">
      <t>シ</t>
    </rPh>
    <rPh sb="4" eb="5">
      <t>マチ</t>
    </rPh>
    <rPh sb="5" eb="7">
      <t>ソウゴウ</t>
    </rPh>
    <rPh sb="7" eb="9">
      <t>ジム</t>
    </rPh>
    <rPh sb="9" eb="11">
      <t>クミアイ</t>
    </rPh>
    <rPh sb="12" eb="14">
      <t>トクベツ</t>
    </rPh>
    <rPh sb="14" eb="16">
      <t>カイケイ</t>
    </rPh>
    <phoneticPr fontId="2"/>
  </si>
  <si>
    <t>福井県自治会館組合</t>
    <rPh sb="0" eb="3">
      <t>フクイケン</t>
    </rPh>
    <rPh sb="3" eb="5">
      <t>ジチ</t>
    </rPh>
    <rPh sb="5" eb="7">
      <t>カイカン</t>
    </rPh>
    <rPh sb="7" eb="9">
      <t>クミアイ</t>
    </rPh>
    <phoneticPr fontId="2"/>
  </si>
  <si>
    <t>港都つるが</t>
    <rPh sb="0" eb="1">
      <t>ミナト</t>
    </rPh>
    <rPh sb="1" eb="2">
      <t>ト</t>
    </rPh>
    <phoneticPr fontId="2"/>
  </si>
  <si>
    <t>嶺南ケーブルネットワーク</t>
    <rPh sb="0" eb="2">
      <t>レイナン</t>
    </rPh>
    <phoneticPr fontId="2"/>
  </si>
  <si>
    <t>公立大学法人敦賀市立看護大学</t>
    <rPh sb="0" eb="2">
      <t>コウリツ</t>
    </rPh>
    <rPh sb="2" eb="4">
      <t>ダイガク</t>
    </rPh>
    <rPh sb="4" eb="6">
      <t>ホウジン</t>
    </rPh>
    <rPh sb="6" eb="10">
      <t>ツルガシリツ</t>
    </rPh>
    <rPh sb="10" eb="12">
      <t>カンゴ</t>
    </rPh>
    <rPh sb="12" eb="14">
      <t>ダイガク</t>
    </rPh>
    <phoneticPr fontId="2"/>
  </si>
  <si>
    <t>-</t>
    <phoneticPr fontId="2"/>
  </si>
  <si>
    <t>-</t>
    <phoneticPr fontId="2"/>
  </si>
  <si>
    <t>-</t>
    <phoneticPr fontId="2"/>
  </si>
  <si>
    <t>-</t>
    <phoneticPr fontId="2"/>
  </si>
  <si>
    <t>-</t>
    <phoneticPr fontId="2"/>
  </si>
  <si>
    <t>介護保険</t>
    <phoneticPr fontId="5"/>
  </si>
  <si>
    <t>公共施設等総合管理基金</t>
    <phoneticPr fontId="5"/>
  </si>
  <si>
    <t>教育・文化振興基金</t>
    <phoneticPr fontId="5"/>
  </si>
  <si>
    <t>子育て等福祉基金</t>
    <phoneticPr fontId="5"/>
  </si>
  <si>
    <t>企業立地促進基金</t>
    <phoneticPr fontId="5"/>
  </si>
  <si>
    <t>商業振興基金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</si>
  <si>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</si>
  <si>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</si>
  <si>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</si>
  <si>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</si>
  <si>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</si>
  <si>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</si>
  <si>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</si>
  <si>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</si>
  <si>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</si>
  <si>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</si>
  <si>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</si>
  <si>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</si>
  <si>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</si>
  <si>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</si>
  <si>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実質公債費比率については前年度と同水準であり、類似団体平均値程度となっているが、将来負担比率は減少傾向で推移し、平成３０年度と同様に令和元年度は算定されないこととなった。
　しかしながら、老朽化した施設の更新や庁舎整備等の大規模事業による地方債発行額の増加が見込まれており、今後は将来負担比率、実質公債費比率ともに増加することが想定される。交付税措置のない地方債の発行抑制や、減債基金を活用することで借換債の発行を抑制するなどの取り組みにより、地方債発行額の増加を抑えるように努めながらも、公共施設等総合管理計画や個別施設計画に基づいた施設長寿命化や施設面積の縮減等の目標達成に向けて取り組んでいく。</t>
    <rPh sb="64" eb="66">
      <t>ドウヨウ</t>
    </rPh>
    <rPh sb="67" eb="69">
      <t>レイワ</t>
    </rPh>
    <rPh sb="69" eb="71">
      <t>ガンネン</t>
    </rPh>
    <rPh sb="71" eb="72">
      <t>ド</t>
    </rPh>
    <rPh sb="258" eb="260">
      <t>コベツ</t>
    </rPh>
    <rPh sb="260" eb="262">
      <t>シセツ</t>
    </rPh>
    <rPh sb="262" eb="264">
      <t>ケイカク</t>
    </rPh>
    <phoneticPr fontId="2"/>
  </si>
  <si>
    <t>　将来負担比率は類似団体平均と比較して低い水準にあり、令和元年度については、平成３０年度と同様に将来負担比率は算定されないこととなった。この要因として、当市は保有する資産が多いが、整備の財源に電源立地地域対策交付金等を活用したことで地方債残高が少ない点が挙げられる。これに対し、有形固定資産減価償却率は、類似団体平均と比較しやや高い水準で推移していたが、令和元年度では同程度となっている。これは新規に敦賀ムゼウムや駅前立体駐車場等の大型施設を整備した結果、有形固定資産減価償却率の上がり幅が抑制されたためと考えられる。
　今後は、老朽化施設も含めて公共施設等総合管理計画に基づき施設長寿命化や施設面積の縮減等に取り組むことで、有形固定資産減価償却率を減少させつつ、施設長寿命化等の更新においては地方債残高も注視し、地方債発行額を抑制する等の取り組みにより将来負担比率の水準維持に努める。</t>
    <rPh sb="27" eb="29">
      <t>レイワ</t>
    </rPh>
    <rPh sb="38" eb="40">
      <t>ヘイセイ</t>
    </rPh>
    <rPh sb="42" eb="43">
      <t>ネン</t>
    </rPh>
    <rPh sb="43" eb="44">
      <t>ド</t>
    </rPh>
    <rPh sb="45" eb="47">
      <t>ドウヨウ</t>
    </rPh>
    <rPh sb="70" eb="72">
      <t>ヨウイン</t>
    </rPh>
    <rPh sb="125" eb="126">
      <t>テン</t>
    </rPh>
    <rPh sb="127" eb="128">
      <t>ア</t>
    </rPh>
    <rPh sb="159" eb="161">
      <t>ヒカク</t>
    </rPh>
    <rPh sb="164" eb="165">
      <t>タカ</t>
    </rPh>
    <rPh sb="166" eb="168">
      <t>スイジュン</t>
    </rPh>
    <rPh sb="169" eb="171">
      <t>スイイ</t>
    </rPh>
    <rPh sb="197" eb="199">
      <t>シンキ</t>
    </rPh>
    <rPh sb="200" eb="202">
      <t>ツルガ</t>
    </rPh>
    <rPh sb="207" eb="209">
      <t>エキマエ</t>
    </rPh>
    <rPh sb="209" eb="211">
      <t>リッタイ</t>
    </rPh>
    <rPh sb="211" eb="214">
      <t>チュウシャジョウ</t>
    </rPh>
    <rPh sb="214" eb="215">
      <t>ナド</t>
    </rPh>
    <rPh sb="216" eb="218">
      <t>オオガタ</t>
    </rPh>
    <rPh sb="218" eb="220">
      <t>シセツ</t>
    </rPh>
    <rPh sb="221" eb="223">
      <t>セイビ</t>
    </rPh>
    <rPh sb="225" eb="227">
      <t>ケッカ</t>
    </rPh>
    <rPh sb="228" eb="230">
      <t>ユウケイ</t>
    </rPh>
    <rPh sb="230" eb="232">
      <t>コテイ</t>
    </rPh>
    <rPh sb="232" eb="234">
      <t>シサン</t>
    </rPh>
    <rPh sb="234" eb="236">
      <t>ゲンカ</t>
    </rPh>
    <rPh sb="236" eb="238">
      <t>ショウキャク</t>
    </rPh>
    <rPh sb="238" eb="239">
      <t>リツ</t>
    </rPh>
    <rPh sb="240" eb="241">
      <t>ウエ</t>
    </rPh>
    <rPh sb="243" eb="244">
      <t>ハバ</t>
    </rPh>
    <rPh sb="245" eb="247">
      <t>ヨクセイ</t>
    </rPh>
    <rPh sb="253" eb="25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</si>
</sst>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965A-4D40-8146-937FD9BE20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48197</c:v>
                </c:pt>
                <c:pt idx="1">
                  <c:v>41377</c:v>
                </c:pt>
                <c:pt idx="2">
                  <c:v>38775</c:v>
                </c:pt>
                <c:pt idx="3">
                  <c:v>56684</c:v>
                </c:pt>
                <c:pt idx="4">
                  <c:v>86569</c:v>
                </c:pt>
              </c:numCache>
            </c:numRef>
          </c:val>
          <c:smooth val="0"/>
          <c:extLst>
            <c:ext xmlns:c16="http://schemas.microsoft.com/office/drawing/2014/chart" uri="{C3380CC4-5D6E-409C-BE32-E72D297353CC}">
              <c16:uniqueId val="{00000001-965A-4D40-8146-937FD9BE2095}"/>
            </c:ext>
          </c:extLst>
        </c:ser>
        <c:dLbls>
          <c:showLegendKey val="0"/>
          <c:showVal val="0"/>
          <c:showCatName val="0"/>
          <c:showSerName val="0"/>
          <c:showPercent val="0"/>
          <c:showBubbleSize val="0"/>
        </c:dLbls>
        <c:marker val="1"/>
        <c:smooth val="0"/>
        <c:axId val="407584552"/>
        <c:axId val="407584160"/>
      </c:lineChart>
      <c:catAx>
        <c:axId val="407584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7584160"/>
        <c:crosses val="autoZero"/>
        <c:auto val="1"/>
        <c:lblAlgn val="ctr"/>
        <c:lblOffset val="100"/>
        <c:tickLblSkip val="1"/>
        <c:tickMarkSkip val="1"/>
        <c:noMultiLvlLbl val="0"/>
      </c:catAx>
      <c:valAx>
        <c:axId val="4075841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7584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9.59</c:v>
                </c:pt>
                <c:pt idx="1">
                  <c:v>8.6999999999999993</c:v>
                </c:pt>
                <c:pt idx="2">
                  <c:v>9.23</c:v>
                </c:pt>
                <c:pt idx="3">
                  <c:v>10.53</c:v>
                </c:pt>
                <c:pt idx="4">
                  <c:v>10.199999999999999</c:v>
                </c:pt>
              </c:numCache>
            </c:numRef>
          </c:val>
          <c:extLst>
            <c:ext xmlns:c16="http://schemas.microsoft.com/office/drawing/2014/chart" uri="{C3380CC4-5D6E-409C-BE32-E72D297353CC}">
              <c16:uniqueId val="{00000000-C9C3-4DDD-887B-0389799034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20.69</c:v>
                </c:pt>
                <c:pt idx="1">
                  <c:v>20.61</c:v>
                </c:pt>
                <c:pt idx="2">
                  <c:v>20.61</c:v>
                </c:pt>
                <c:pt idx="3">
                  <c:v>20.51</c:v>
                </c:pt>
                <c:pt idx="4">
                  <c:v>20.37</c:v>
                </c:pt>
              </c:numCache>
            </c:numRef>
          </c:val>
          <c:extLst>
            <c:ext xmlns:c16="http://schemas.microsoft.com/office/drawing/2014/chart" uri="{C3380CC4-5D6E-409C-BE32-E72D297353CC}">
              <c16:uniqueId val="{00000001-C9C3-4DDD-887B-0389799034BF}"/>
            </c:ext>
          </c:extLst>
        </c:ser>
        <c:dLbls>
          <c:showLegendKey val="0"/>
          <c:showVal val="0"/>
          <c:showCatName val="0"/>
          <c:showSerName val="0"/>
          <c:showPercent val="0"/>
          <c:showBubbleSize val="0"/>
        </c:dLbls>
        <c:gapWidth val="250"/>
        <c:overlap val="100"/>
        <c:axId val="407587296"/>
        <c:axId val="407584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4.75</c:v>
                </c:pt>
                <c:pt idx="1">
                  <c:v>-0.83</c:v>
                </c:pt>
                <c:pt idx="2">
                  <c:v>0.55000000000000004</c:v>
                </c:pt>
                <c:pt idx="3">
                  <c:v>1.37</c:v>
                </c:pt>
                <c:pt idx="4">
                  <c:v>-0.24</c:v>
                </c:pt>
              </c:numCache>
            </c:numRef>
          </c:val>
          <c:smooth val="0"/>
          <c:extLst>
            <c:ext xmlns:c16="http://schemas.microsoft.com/office/drawing/2014/chart" uri="{C3380CC4-5D6E-409C-BE32-E72D297353CC}">
              <c16:uniqueId val="{00000002-C9C3-4DDD-887B-0389799034BF}"/>
            </c:ext>
          </c:extLst>
        </c:ser>
        <c:dLbls>
          <c:showLegendKey val="0"/>
          <c:showVal val="0"/>
          <c:showCatName val="0"/>
          <c:showSerName val="0"/>
          <c:showPercent val="0"/>
          <c:showBubbleSize val="0"/>
        </c:dLbls>
        <c:marker val="1"/>
        <c:smooth val="0"/>
        <c:axId val="407587296"/>
        <c:axId val="407584944"/>
      </c:lineChart>
      <c:catAx>
        <c:axId val="40758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7584944"/>
        <c:crosses val="autoZero"/>
        <c:auto val="1"/>
        <c:lblAlgn val="ctr"/>
        <c:lblOffset val="100"/>
        <c:tickLblSkip val="1"/>
        <c:tickMarkSkip val="1"/>
        <c:noMultiLvlLbl val="0"/>
      </c:catAx>
      <c:valAx>
        <c:axId val="407584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58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1.31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EF4-4456-9D1E-9FB2FED454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F4-4456-9D1E-9FB2FED454A6}"/>
            </c:ext>
          </c:extLst>
        </c:ser>
        <c:ser>
          <c:idx val="2"/>
          <c:order val="2"/>
          <c:tx>
            <c:strRef>
              <c:f>データシート!$A$29</c:f>
              <c:strCache>
                <c:ptCount val="1"/>
                <c:pt idx="0">
                  <c:v>国民健康保険（施設勘定の部）</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EF4-4456-9D1E-9FB2FED454A6}"/>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EF4-4456-9D1E-9FB2FED454A6}"/>
            </c:ext>
          </c:extLst>
        </c:ser>
        <c:ser>
          <c:idx val="4"/>
          <c:order val="4"/>
          <c:tx>
            <c:strRef>
              <c:f>データシート!$A$31</c:f>
              <c:strCache>
                <c:ptCount val="1"/>
                <c:pt idx="0">
                  <c:v>国民健康保険（事業勘定の部）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0.02</c:v>
                </c:pt>
                <c:pt idx="8">
                  <c:v>#N/A</c:v>
                </c:pt>
                <c:pt idx="9">
                  <c:v>0.02</c:v>
                </c:pt>
              </c:numCache>
            </c:numRef>
          </c:val>
          <c:extLst>
            <c:ext xmlns:c16="http://schemas.microsoft.com/office/drawing/2014/chart" uri="{C3380CC4-5D6E-409C-BE32-E72D297353CC}">
              <c16:uniqueId val="{00000004-EEF4-4456-9D1E-9FB2FED454A6}"/>
            </c:ext>
          </c:extLst>
        </c:ser>
        <c:ser>
          <c:idx val="5"/>
          <c:order val="5"/>
          <c:tx>
            <c:strRef>
              <c:f>データシート!$A$32</c:f>
              <c:strCache>
                <c:ptCount val="1"/>
                <c:pt idx="0">
                  <c:v>介護保険（保険事業勘定の部）</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0.79</c:v>
                </c:pt>
                <c:pt idx="2">
                  <c:v>#N/A</c:v>
                </c:pt>
                <c:pt idx="3">
                  <c:v>0.88</c:v>
                </c:pt>
                <c:pt idx="4">
                  <c:v>#N/A</c:v>
                </c:pt>
                <c:pt idx="5">
                  <c:v>0.56000000000000005</c:v>
                </c:pt>
                <c:pt idx="6">
                  <c:v>#N/A</c:v>
                </c:pt>
                <c:pt idx="7">
                  <c:v>0.78</c:v>
                </c:pt>
                <c:pt idx="8">
                  <c:v>#N/A</c:v>
                </c:pt>
                <c:pt idx="9">
                  <c:v>0.37</c:v>
                </c:pt>
              </c:numCache>
            </c:numRef>
          </c:val>
          <c:extLst>
            <c:ext xmlns:c16="http://schemas.microsoft.com/office/drawing/2014/chart" uri="{C3380CC4-5D6E-409C-BE32-E72D297353CC}">
              <c16:uniqueId val="{00000005-EEF4-4456-9D1E-9FB2FED454A6}"/>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0.22</c:v>
                </c:pt>
                <c:pt idx="6">
                  <c:v>#N/A</c:v>
                </c:pt>
                <c:pt idx="7">
                  <c:v>1.1399999999999999</c:v>
                </c:pt>
                <c:pt idx="8">
                  <c:v>#N/A</c:v>
                </c:pt>
                <c:pt idx="9">
                  <c:v>1.45</c:v>
                </c:pt>
              </c:numCache>
            </c:numRef>
          </c:val>
          <c:extLst>
            <c:ext xmlns:c16="http://schemas.microsoft.com/office/drawing/2014/chart" uri="{C3380CC4-5D6E-409C-BE32-E72D297353CC}">
              <c16:uniqueId val="{00000006-EEF4-4456-9D1E-9FB2FED454A6}"/>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8.61</c:v>
                </c:pt>
                <c:pt idx="2">
                  <c:v>#N/A</c:v>
                </c:pt>
                <c:pt idx="3">
                  <c:v>8.4600000000000009</c:v>
                </c:pt>
                <c:pt idx="4">
                  <c:v>#N/A</c:v>
                </c:pt>
                <c:pt idx="5">
                  <c:v>7.87</c:v>
                </c:pt>
                <c:pt idx="6">
                  <c:v>#N/A</c:v>
                </c:pt>
                <c:pt idx="7">
                  <c:v>7.52</c:v>
                </c:pt>
                <c:pt idx="8">
                  <c:v>#N/A</c:v>
                </c:pt>
                <c:pt idx="9">
                  <c:v>7.39</c:v>
                </c:pt>
              </c:numCache>
            </c:numRef>
          </c:val>
          <c:extLst>
            <c:ext xmlns:c16="http://schemas.microsoft.com/office/drawing/2014/chart" uri="{C3380CC4-5D6E-409C-BE32-E72D297353CC}">
              <c16:uniqueId val="{00000007-EEF4-4456-9D1E-9FB2FED454A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9.59</c:v>
                </c:pt>
                <c:pt idx="2">
                  <c:v>#N/A</c:v>
                </c:pt>
                <c:pt idx="3">
                  <c:v>8.6999999999999993</c:v>
                </c:pt>
                <c:pt idx="4">
                  <c:v>#N/A</c:v>
                </c:pt>
                <c:pt idx="5">
                  <c:v>9.2200000000000006</c:v>
                </c:pt>
                <c:pt idx="6">
                  <c:v>#N/A</c:v>
                </c:pt>
                <c:pt idx="7">
                  <c:v>10.53</c:v>
                </c:pt>
                <c:pt idx="8">
                  <c:v>#N/A</c:v>
                </c:pt>
                <c:pt idx="9">
                  <c:v>10.199999999999999</c:v>
                </c:pt>
              </c:numCache>
            </c:numRef>
          </c:val>
          <c:extLst>
            <c:ext xmlns:c16="http://schemas.microsoft.com/office/drawing/2014/chart" uri="{C3380CC4-5D6E-409C-BE32-E72D297353CC}">
              <c16:uniqueId val="{00000008-EEF4-4456-9D1E-9FB2FED454A6}"/>
            </c:ext>
          </c:extLst>
        </c:ser>
        <c:ser>
          <c:idx val="9"/>
          <c:order val="9"/>
          <c:tx>
            <c:strRef>
              <c:f>データシート!$A$36</c:f>
              <c:strCache>
                <c:ptCount val="1"/>
                <c:pt idx="0">
                  <c:v>市立敦賀病院事業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14.83</c:v>
                </c:pt>
                <c:pt idx="2">
                  <c:v>#N/A</c:v>
                </c:pt>
                <c:pt idx="3">
                  <c:v>15.89</c:v>
                </c:pt>
                <c:pt idx="4">
                  <c:v>#N/A</c:v>
                </c:pt>
                <c:pt idx="5">
                  <c:v>17.05</c:v>
                </c:pt>
                <c:pt idx="6">
                  <c:v>#N/A</c:v>
                </c:pt>
                <c:pt idx="7">
                  <c:v>17.91</c:v>
                </c:pt>
                <c:pt idx="8">
                  <c:v>#N/A</c:v>
                </c:pt>
                <c:pt idx="9">
                  <c:v>19.760000000000002</c:v>
                </c:pt>
              </c:numCache>
            </c:numRef>
          </c:val>
          <c:extLst>
            <c:ext xmlns:c16="http://schemas.microsoft.com/office/drawing/2014/chart" uri="{C3380CC4-5D6E-409C-BE32-E72D297353CC}">
              <c16:uniqueId val="{00000009-EEF4-4456-9D1E-9FB2FED454A6}"/>
            </c:ext>
          </c:extLst>
        </c:ser>
        <c:dLbls>
          <c:showLegendKey val="0"/>
          <c:showVal val="0"/>
          <c:showCatName val="0"/>
          <c:showSerName val="0"/>
          <c:showPercent val="0"/>
          <c:showBubbleSize val="0"/>
        </c:dLbls>
        <c:gapWidth val="150"/>
        <c:overlap val="100"/>
        <c:axId val="407585728"/>
        <c:axId val="407586120"/>
      </c:barChart>
      <c:catAx>
        <c:axId val="40758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586120"/>
        <c:crosses val="autoZero"/>
        <c:auto val="1"/>
        <c:lblAlgn val="ctr"/>
        <c:lblOffset val="100"/>
        <c:tickLblSkip val="1"/>
        <c:tickMarkSkip val="1"/>
        <c:noMultiLvlLbl val="0"/>
      </c:catAx>
      <c:valAx>
        <c:axId val="407586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585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2175</c:v>
                </c:pt>
                <c:pt idx="5">
                  <c:v>2258</c:v>
                </c:pt>
                <c:pt idx="8">
                  <c:v>2317</c:v>
                </c:pt>
                <c:pt idx="11">
                  <c:v>2251</c:v>
                </c:pt>
                <c:pt idx="14">
                  <c:v>2217</c:v>
                </c:pt>
              </c:numCache>
            </c:numRef>
          </c:val>
          <c:extLst>
            <c:ext xmlns:c16="http://schemas.microsoft.com/office/drawing/2014/chart" uri="{C3380CC4-5D6E-409C-BE32-E72D297353CC}">
              <c16:uniqueId val="{00000000-6F82-48F7-B74A-96778CC3F7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82-48F7-B74A-96778CC3F7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82-48F7-B74A-96778CC3F7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38</c:v>
                </c:pt>
                <c:pt idx="3">
                  <c:v>31</c:v>
                </c:pt>
                <c:pt idx="6">
                  <c:v>75</c:v>
                </c:pt>
                <c:pt idx="9">
                  <c:v>98</c:v>
                </c:pt>
                <c:pt idx="12">
                  <c:v>109</c:v>
                </c:pt>
              </c:numCache>
            </c:numRef>
          </c:val>
          <c:extLst>
            <c:ext xmlns:c16="http://schemas.microsoft.com/office/drawing/2014/chart" uri="{C3380CC4-5D6E-409C-BE32-E72D297353CC}">
              <c16:uniqueId val="{00000003-6F82-48F7-B74A-96778CC3F7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1189</c:v>
                </c:pt>
                <c:pt idx="3">
                  <c:v>1188</c:v>
                </c:pt>
                <c:pt idx="6">
                  <c:v>1154</c:v>
                </c:pt>
                <c:pt idx="9">
                  <c:v>1130</c:v>
                </c:pt>
                <c:pt idx="12">
                  <c:v>1113</c:v>
                </c:pt>
              </c:numCache>
            </c:numRef>
          </c:val>
          <c:extLst>
            <c:ext xmlns:c16="http://schemas.microsoft.com/office/drawing/2014/chart" uri="{C3380CC4-5D6E-409C-BE32-E72D297353CC}">
              <c16:uniqueId val="{00000004-6F82-48F7-B74A-96778CC3F7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82-48F7-B74A-96778CC3F7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82-48F7-B74A-96778CC3F7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1930</c:v>
                </c:pt>
                <c:pt idx="3">
                  <c:v>1933</c:v>
                </c:pt>
                <c:pt idx="6">
                  <c:v>1909</c:v>
                </c:pt>
                <c:pt idx="9">
                  <c:v>1983</c:v>
                </c:pt>
                <c:pt idx="12">
                  <c:v>1951</c:v>
                </c:pt>
              </c:numCache>
            </c:numRef>
          </c:val>
          <c:extLst>
            <c:ext xmlns:c16="http://schemas.microsoft.com/office/drawing/2014/chart" uri="{C3380CC4-5D6E-409C-BE32-E72D297353CC}">
              <c16:uniqueId val="{00000007-6F82-48F7-B74A-96778CC3F7DA}"/>
            </c:ext>
          </c:extLst>
        </c:ser>
        <c:dLbls>
          <c:showLegendKey val="0"/>
          <c:showVal val="0"/>
          <c:showCatName val="0"/>
          <c:showSerName val="0"/>
          <c:showPercent val="0"/>
          <c:showBubbleSize val="0"/>
        </c:dLbls>
        <c:gapWidth val="100"/>
        <c:overlap val="100"/>
        <c:axId val="417100496"/>
        <c:axId val="417100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982</c:v>
                </c:pt>
                <c:pt idx="2">
                  <c:v>#N/A</c:v>
                </c:pt>
                <c:pt idx="3">
                  <c:v>#N/A</c:v>
                </c:pt>
                <c:pt idx="4">
                  <c:v>894</c:v>
                </c:pt>
                <c:pt idx="5">
                  <c:v>#N/A</c:v>
                </c:pt>
                <c:pt idx="6">
                  <c:v>#N/A</c:v>
                </c:pt>
                <c:pt idx="7">
                  <c:v>821</c:v>
                </c:pt>
                <c:pt idx="8">
                  <c:v>#N/A</c:v>
                </c:pt>
                <c:pt idx="9">
                  <c:v>#N/A</c:v>
                </c:pt>
                <c:pt idx="10">
                  <c:v>960</c:v>
                </c:pt>
                <c:pt idx="11">
                  <c:v>#N/A</c:v>
                </c:pt>
                <c:pt idx="12">
                  <c:v>#N/A</c:v>
                </c:pt>
                <c:pt idx="13">
                  <c:v>956</c:v>
                </c:pt>
                <c:pt idx="14">
                  <c:v>#N/A</c:v>
                </c:pt>
              </c:numCache>
            </c:numRef>
          </c:val>
          <c:smooth val="0"/>
          <c:extLst>
            <c:ext xmlns:c16="http://schemas.microsoft.com/office/drawing/2014/chart" uri="{C3380CC4-5D6E-409C-BE32-E72D297353CC}">
              <c16:uniqueId val="{00000008-6F82-48F7-B74A-96778CC3F7DA}"/>
            </c:ext>
          </c:extLst>
        </c:ser>
        <c:dLbls>
          <c:showLegendKey val="0"/>
          <c:showVal val="0"/>
          <c:showCatName val="0"/>
          <c:showSerName val="0"/>
          <c:showPercent val="0"/>
          <c:showBubbleSize val="0"/>
        </c:dLbls>
        <c:marker val="1"/>
        <c:smooth val="0"/>
        <c:axId val="417100496"/>
        <c:axId val="417100888"/>
      </c:lineChart>
      <c:catAx>
        <c:axId val="417100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100888"/>
        <c:crosses val="autoZero"/>
        <c:auto val="1"/>
        <c:lblAlgn val="ctr"/>
        <c:lblOffset val="100"/>
        <c:tickLblSkip val="1"/>
        <c:tickMarkSkip val="1"/>
        <c:noMultiLvlLbl val="0"/>
      </c:catAx>
      <c:valAx>
        <c:axId val="417100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100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22377</c:v>
                </c:pt>
                <c:pt idx="5">
                  <c:v>22259</c:v>
                </c:pt>
                <c:pt idx="8">
                  <c:v>22550</c:v>
                </c:pt>
                <c:pt idx="11">
                  <c:v>22896</c:v>
                </c:pt>
                <c:pt idx="14">
                  <c:v>23532</c:v>
                </c:pt>
              </c:numCache>
            </c:numRef>
          </c:val>
          <c:extLst>
            <c:ext xmlns:c16="http://schemas.microsoft.com/office/drawing/2014/chart" uri="{C3380CC4-5D6E-409C-BE32-E72D297353CC}">
              <c16:uniqueId val="{00000000-46F8-44B9-8449-72673F8E88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6306</c:v>
                </c:pt>
                <c:pt idx="5">
                  <c:v>5944</c:v>
                </c:pt>
                <c:pt idx="8">
                  <c:v>5561</c:v>
                </c:pt>
                <c:pt idx="11">
                  <c:v>5206</c:v>
                </c:pt>
                <c:pt idx="14">
                  <c:v>4509</c:v>
                </c:pt>
              </c:numCache>
            </c:numRef>
          </c:val>
          <c:extLst>
            <c:ext xmlns:c16="http://schemas.microsoft.com/office/drawing/2014/chart" uri="{C3380CC4-5D6E-409C-BE32-E72D297353CC}">
              <c16:uniqueId val="{00000001-46F8-44B9-8449-72673F8E88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8127</c:v>
                </c:pt>
                <c:pt idx="5">
                  <c:v>7640</c:v>
                </c:pt>
                <c:pt idx="8">
                  <c:v>7732</c:v>
                </c:pt>
                <c:pt idx="11">
                  <c:v>11314</c:v>
                </c:pt>
                <c:pt idx="14">
                  <c:v>12364</c:v>
                </c:pt>
              </c:numCache>
            </c:numRef>
          </c:val>
          <c:extLst>
            <c:ext xmlns:c16="http://schemas.microsoft.com/office/drawing/2014/chart" uri="{C3380CC4-5D6E-409C-BE32-E72D297353CC}">
              <c16:uniqueId val="{00000002-46F8-44B9-8449-72673F8E88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F8-44B9-8449-72673F8E88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F8-44B9-8449-72673F8E88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F8-44B9-8449-72673F8E88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4029</c:v>
                </c:pt>
                <c:pt idx="3">
                  <c:v>3803</c:v>
                </c:pt>
                <c:pt idx="6">
                  <c:v>3565</c:v>
                </c:pt>
                <c:pt idx="9">
                  <c:v>3443</c:v>
                </c:pt>
                <c:pt idx="12">
                  <c:v>3453</c:v>
                </c:pt>
              </c:numCache>
            </c:numRef>
          </c:val>
          <c:extLst>
            <c:ext xmlns:c16="http://schemas.microsoft.com/office/drawing/2014/chart" uri="{C3380CC4-5D6E-409C-BE32-E72D297353CC}">
              <c16:uniqueId val="{00000006-46F8-44B9-8449-72673F8E88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539</c:v>
                </c:pt>
                <c:pt idx="3">
                  <c:v>629</c:v>
                </c:pt>
                <c:pt idx="6">
                  <c:v>610</c:v>
                </c:pt>
                <c:pt idx="9">
                  <c:v>572</c:v>
                </c:pt>
                <c:pt idx="12">
                  <c:v>523</c:v>
                </c:pt>
              </c:numCache>
            </c:numRef>
          </c:val>
          <c:extLst>
            <c:ext xmlns:c16="http://schemas.microsoft.com/office/drawing/2014/chart" uri="{C3380CC4-5D6E-409C-BE32-E72D297353CC}">
              <c16:uniqueId val="{00000007-46F8-44B9-8449-72673F8E88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13451</c:v>
                </c:pt>
                <c:pt idx="3">
                  <c:v>12668</c:v>
                </c:pt>
                <c:pt idx="6">
                  <c:v>12272</c:v>
                </c:pt>
                <c:pt idx="9">
                  <c:v>11025</c:v>
                </c:pt>
                <c:pt idx="12">
                  <c:v>10435</c:v>
                </c:pt>
              </c:numCache>
            </c:numRef>
          </c:val>
          <c:extLst>
            <c:ext xmlns:c16="http://schemas.microsoft.com/office/drawing/2014/chart" uri="{C3380CC4-5D6E-409C-BE32-E72D297353CC}">
              <c16:uniqueId val="{00000008-46F8-44B9-8449-72673F8E88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F8-44B9-8449-72673F8E88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19917</c:v>
                </c:pt>
                <c:pt idx="3">
                  <c:v>20133</c:v>
                </c:pt>
                <c:pt idx="6">
                  <c:v>20261</c:v>
                </c:pt>
                <c:pt idx="9">
                  <c:v>20952</c:v>
                </c:pt>
                <c:pt idx="12">
                  <c:v>22132</c:v>
                </c:pt>
              </c:numCache>
            </c:numRef>
          </c:val>
          <c:extLst>
            <c:ext xmlns:c16="http://schemas.microsoft.com/office/drawing/2014/chart" uri="{C3380CC4-5D6E-409C-BE32-E72D297353CC}">
              <c16:uniqueId val="{0000000A-46F8-44B9-8449-72673F8E8878}"/>
            </c:ext>
          </c:extLst>
        </c:ser>
        <c:dLbls>
          <c:showLegendKey val="0"/>
          <c:showVal val="0"/>
          <c:showCatName val="0"/>
          <c:showSerName val="0"/>
          <c:showPercent val="0"/>
          <c:showBubbleSize val="0"/>
        </c:dLbls>
        <c:gapWidth val="100"/>
        <c:overlap val="100"/>
        <c:axId val="417099320"/>
        <c:axId val="417097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1125</c:v>
                </c:pt>
                <c:pt idx="2">
                  <c:v>#N/A</c:v>
                </c:pt>
                <c:pt idx="3">
                  <c:v>#N/A</c:v>
                </c:pt>
                <c:pt idx="4">
                  <c:v>1391</c:v>
                </c:pt>
                <c:pt idx="5">
                  <c:v>#N/A</c:v>
                </c:pt>
                <c:pt idx="6">
                  <c:v>#N/A</c:v>
                </c:pt>
                <c:pt idx="7">
                  <c:v>866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F8-44B9-8449-72673F8E8878}"/>
            </c:ext>
          </c:extLst>
        </c:ser>
        <c:dLbls>
          <c:showLegendKey val="0"/>
          <c:showVal val="0"/>
          <c:showCatName val="0"/>
          <c:showSerName val="0"/>
          <c:showPercent val="0"/>
          <c:showBubbleSize val="0"/>
        </c:dLbls>
        <c:marker val="1"/>
        <c:smooth val="0"/>
        <c:axId val="417099320"/>
        <c:axId val="417097360"/>
      </c:lineChart>
      <c:catAx>
        <c:axId val="417099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7097360"/>
        <c:crosses val="autoZero"/>
        <c:auto val="1"/>
        <c:lblAlgn val="ctr"/>
        <c:lblOffset val="100"/>
        <c:tickLblSkip val="1"/>
        <c:tickMarkSkip val="1"/>
        <c:noMultiLvlLbl val="0"/>
      </c:catAx>
      <c:valAx>
        <c:axId val="417097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099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3283</c:v>
                </c:pt>
                <c:pt idx="1">
                  <c:v>3286</c:v>
                </c:pt>
                <c:pt idx="2">
                  <c:v>3287</c:v>
                </c:pt>
              </c:numCache>
            </c:numRef>
          </c:val>
          <c:extLst>
            <c:ext xmlns:c16="http://schemas.microsoft.com/office/drawing/2014/chart" uri="{C3380CC4-5D6E-409C-BE32-E72D297353CC}">
              <c16:uniqueId val="{00000000-27B0-40B5-8D5D-6824023186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1027</c:v>
                </c:pt>
                <c:pt idx="1">
                  <c:v>1578</c:v>
                </c:pt>
                <c:pt idx="2">
                  <c:v>1980</c:v>
                </c:pt>
              </c:numCache>
            </c:numRef>
          </c:val>
          <c:extLst>
            <c:ext xmlns:c16="http://schemas.microsoft.com/office/drawing/2014/chart" uri="{C3380CC4-5D6E-409C-BE32-E72D297353CC}">
              <c16:uniqueId val="{00000001-27B0-40B5-8D5D-6824023186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5120</c:v>
                </c:pt>
                <c:pt idx="1">
                  <c:v>5424</c:v>
                </c:pt>
                <c:pt idx="2">
                  <c:v>7038</c:v>
                </c:pt>
              </c:numCache>
            </c:numRef>
          </c:val>
          <c:extLst>
            <c:ext xmlns:c16="http://schemas.microsoft.com/office/drawing/2014/chart" uri="{C3380CC4-5D6E-409C-BE32-E72D297353CC}">
              <c16:uniqueId val="{00000002-27B0-40B5-8D5D-682402318666}"/>
            </c:ext>
          </c:extLst>
        </c:ser>
        <c:dLbls>
          <c:showLegendKey val="0"/>
          <c:showVal val="0"/>
          <c:showCatName val="0"/>
          <c:showSerName val="0"/>
          <c:showPercent val="0"/>
          <c:showBubbleSize val="0"/>
        </c:dLbls>
        <c:gapWidth val="120"/>
        <c:overlap val="100"/>
        <c:axId val="417098536"/>
        <c:axId val="417100104"/>
      </c:barChart>
      <c:catAx>
        <c:axId val="417098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7100104"/>
        <c:crosses val="autoZero"/>
        <c:auto val="1"/>
        <c:lblAlgn val="ctr"/>
        <c:lblOffset val="100"/>
        <c:tickLblSkip val="1"/>
        <c:tickMarkSkip val="1"/>
        <c:noMultiLvlLbl val="0"/>
      </c:catAx>
      <c:valAx>
        <c:axId val="417100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7098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{FE1D7E47-E54E-4DCB-AB06-C428E4477E7C}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571-45BF-93EC-ABD63370FB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{9A451D3B-2AF8-4F92-BF6F-7EF4B2CAB9E8}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71-45BF-93EC-ABD63370FB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{CFE8ED4D-DC5A-4B69-8DEA-AAFFBAF98582}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71-45BF-93EC-ABD63370FB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{19E65361-1A73-430C-ABB0-179FAF1553EA}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71-45BF-93EC-ABD63370FB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{7CF6EC93-9504-484D-9EC7-4A35B440C7C7}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71-45BF-93EC-ABD63370FB5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{BD27FADA-6CA0-460D-9483-A6694413849A}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571-45BF-93EC-ABD63370FB5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{6C9897C7-3206-48A2-A895-3B4CC0DEF8B4}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571-45BF-93EC-ABD63370FB5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{ACDC9FAB-78B5-4CE8-8D28-B4C5AB02AF36}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571-45BF-93EC-ABD63370FB5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{DA708E3D-0CF7-4F3D-8C3C-0ADDBAEB7703}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571-45BF-93EC-ABD63370FB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60.7</c:v>
                </c:pt>
                <c:pt idx="16">
                  <c:v>59.8</c:v>
                </c:pt>
                <c:pt idx="24">
                  <c:v>60.7</c:v>
                </c:pt>
                <c:pt idx="32">
                  <c:v>61.5</c:v>
                </c:pt>
              </c:numCache>
            </c:numRef>
          </c:xVal>
          <c:yVal>
            <c:numRef>
              <c:f>公会計指標分析・財政指標組合せ分析表!$BP$51:$DC$51</c:f>
              <c:numCache>
                <c:formatCode>#,##0.0;"▲ "#,##0.0</c:formatCode>
                <c:ptCount val="40"/>
                <c:pt idx="0">
                  <c:v>7.9</c:v>
                </c:pt>
                <c:pt idx="8">
                  <c:v>9.8000000000000007</c:v>
                </c:pt>
                <c:pt idx="16">
                  <c:v>6.1</c:v>
                </c:pt>
              </c:numCache>
            </c:numRef>
          </c:yVal>
          <c:smooth val="0"/>
          <c:extLst>
            <c:ext xmlns:c16="http://schemas.microsoft.com/office/drawing/2014/chart" uri="{C3380CC4-5D6E-409C-BE32-E72D297353CC}">
              <c16:uniqueId val="{00000009-9571-45BF-93EC-ABD63370FB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{F69CF754-764D-4F76-846A-C57ED4FA9EAF}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571-45BF-93EC-ABD63370FB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{178AD3FB-CD7F-418A-87EE-62832CA62C77}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71-45BF-93EC-ABD63370FB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{EFD429CF-9ACE-4356-9538-1ED8DD1F5D09}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71-45BF-93EC-ABD63370FB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{6860FBD0-82FA-4A32-BEDB-53A352C5D792}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71-45BF-93EC-ABD63370FB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{141B2CDF-CE31-401E-974E-F5B93914B217}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71-45BF-93EC-ABD63370FB5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{1D72E62B-49DD-4D4E-BE04-45092377318A}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571-45BF-93EC-ABD63370FB5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{5A6DD2DF-8F73-4FFC-94A6-87C0069431A9}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571-45BF-93EC-ABD63370FB5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{24051B3C-3604-4D61-8B40-585846FF4A13}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571-45BF-93EC-ABD63370FB5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{559BA029-1CE2-465A-A629-FDB7171A7E20}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571-45BF-93EC-ABD63370FB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9571-45BF-93EC-ABD63370FB5E}"/>
            </c:ext>
          </c:extLst>
        </c:ser>
        <c:dLbls>
          <c:showLegendKey val="0"/>
          <c:showVal val="1"/>
          <c:showCatName val="0"/>
          <c:showSerName val="0"/>
          <c:showPercent val="0"/>
          <c:showBubbleSize val="0"/>
        </c:dLbls>
        <c:axId val="417101280"/>
        <c:axId val="417104808"/>
      </c:scatterChart>
      <c:valAx>
        <c:axId val="417101280"/>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104808"/>
        <c:crosses val="autoZero"/>
        <c:crossBetween val="midCat"/>
      </c:valAx>
      <c:valAx>
        <c:axId val="417104808"/>
        <c:scaling>
          <c:orientation val="minMax"/>
          <c:max val="41"/>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7101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{876D5A75-DEA0-4A77-A976-346099786C42}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74C-4047-B36B-E5B8FD8D83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{DE02AA91-469F-4636-95DD-3229B58E6A36}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4C-4047-B36B-E5B8FD8D83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{C14F2DA5-CCA7-4A0F-8520-D43185348BE5}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4C-4047-B36B-E5B8FD8D83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{5F6073E4-E1C4-41F3-AE05-14CA776ADEB2}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4C-4047-B36B-E5B8FD8D83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{C7726064-2895-4197-98F7-229C5203D403}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4C-4047-B36B-E5B8FD8D839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{CD4990FC-A2E0-4BD6-8138-F885579FB04B}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74C-4047-B36B-E5B8FD8D839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{66055900-8657-49FA-980E-826CD938486A}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74C-4047-B36B-E5B8FD8D839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{934B71D4-B121-4C3C-B404-7D1506F7F637}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74C-4047-B36B-E5B8FD8D839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{095DD6E0-CB95-4336-A2AF-90BD49E47403}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74C-4047-B36B-E5B8FD8D83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7.3</c:v>
                </c:pt>
                <c:pt idx="16">
                  <c:v>6.3</c:v>
                </c:pt>
                <c:pt idx="24">
                  <c:v>6.2</c:v>
                </c:pt>
                <c:pt idx="32">
                  <c:v>6.4</c:v>
                </c:pt>
              </c:numCache>
            </c:numRef>
          </c:xVal>
          <c:yVal>
            <c:numRef>
              <c:f>公会計指標分析・財政指標組合せ分析表!$BP$73:$DC$73</c:f>
              <c:numCache>
                <c:formatCode>#,##0.0;"▲ "#,##0.0</c:formatCode>
                <c:ptCount val="40"/>
                <c:pt idx="0">
                  <c:v>7.9</c:v>
                </c:pt>
                <c:pt idx="8">
                  <c:v>9.8000000000000007</c:v>
                </c:pt>
                <c:pt idx="16">
                  <c:v>6.1</c:v>
                </c:pt>
              </c:numCache>
            </c:numRef>
          </c:yVal>
          <c:smooth val="0"/>
          <c:extLst>
            <c:ext xmlns:c16="http://schemas.microsoft.com/office/drawing/2014/chart" uri="{C3380CC4-5D6E-409C-BE32-E72D297353CC}">
              <c16:uniqueId val="{00000009-874C-4047-B36B-E5B8FD8D83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{E0DCDB0E-6BB1-453A-B394-C9E5E026933B}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74C-4047-B36B-E5B8FD8D83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{6754D8E8-B883-4082-B433-B11FD5702D71}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4C-4047-B36B-E5B8FD8D83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{6C555CC0-D75A-4B11-9BFA-DC94F1962B83}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4C-4047-B36B-E5B8FD8D83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{239CE700-B2FB-4D4E-9A86-ED9DCB939EE2}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4C-4047-B36B-E5B8FD8D83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{61FF4278-01F1-493C-9516-83AEE6CE47F0}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4C-4047-B36B-E5B8FD8D839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{05D7D20D-87AF-4BD2-8F62-128601516735}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74C-4047-B36B-E5B8FD8D839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{05F9B511-2072-4C03-9732-C710EDB1019A}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74C-4047-B36B-E5B8FD8D839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{7C0B4962-AB41-4AB9-A741-953AB56BEF4E}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74C-4047-B36B-E5B8FD8D839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{B9A6B4FD-0EB2-4F6C-88D9-AF6F4C941400}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74C-4047-B36B-E5B8FD8D83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874C-4047-B36B-E5B8FD8D839F}"/>
            </c:ext>
          </c:extLst>
        </c:ser>
        <c:dLbls>
          <c:showLegendKey val="0"/>
          <c:showVal val="1"/>
          <c:showCatName val="0"/>
          <c:showSerName val="0"/>
          <c:showPercent val="0"/>
          <c:showBubbleSize val="0"/>
        </c:dLbls>
        <c:axId val="417101672"/>
        <c:axId val="417103240"/>
      </c:scatterChart>
      <c:valAx>
        <c:axId val="417101672"/>
        <c:scaling>
          <c:orientation val="minMax"/>
          <c:max val="8.5"/>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103240"/>
        <c:crosses val="autoZero"/>
        <c:crossBetween val="midCat"/>
      </c:valAx>
      <c:valAx>
        <c:axId val="417103240"/>
        <c:scaling>
          <c:orientation val="minMax"/>
          <c:max val="41"/>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71016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各数値とも大きな増減はないことから、実質公債費比率の分子は前年度とほぼ同額となっている。</a:t>
          </a:r>
        </a:p>
        <a:p>
          <a:r>
            <a:rPr kumimoji="1" lang="ja-JP" altLang="en-US" sz="1100">
              <a:latin typeface="ＭＳ ゴシック" pitchFamily="49" charset="-128"/>
              <a:ea typeface="ＭＳ ゴシック" pitchFamily="49" charset="-128"/>
            </a:rPr>
            <a:t>　今後は、大規模プロジェクトの進捗に伴い、元利償還金等の増加が見込まれるため、単独債及び借換債の発行抑制等による後年度公債費負担の軽減に努める。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満期一括償還地方債の財源として積み立てた減債基金はない。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充当可能財源等の増加により、将来負担比率の分子は減少している。</a:t>
          </a:r>
        </a:p>
        <a:p>
          <a:r>
            <a:rPr kumimoji="1" lang="ja-JP" altLang="en-US" sz="1100">
              <a:latin typeface="ＭＳ ゴシック" pitchFamily="49" charset="-128"/>
              <a:ea typeface="ＭＳ ゴシック" pitchFamily="49" charset="-128"/>
            </a:rPr>
            <a:t>　充当可能財源等の主な増加要因としては、ふるさと納税寄付額の増加に伴い、基金への積立額が増加したことにより、充当可能基金が増加したことが挙げられる。</a:t>
          </a:r>
        </a:p>
        <a:p>
          <a:r>
            <a:rPr kumimoji="1" lang="ja-JP" altLang="en-US" sz="1100">
              <a:latin typeface="ＭＳ ゴシック" pitchFamily="49" charset="-128"/>
              <a:ea typeface="ＭＳ ゴシック" pitchFamily="49" charset="-128"/>
            </a:rPr>
            <a:t>　今後の大規模プロジェクトの進捗に伴い、地方債残高の増加が見込まれるため、単独債及び借換債の発行抑制等による後年度公債費負担の軽減に努める。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福井県敦賀市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平成３０年度末残高と比較して、約２０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億円の増加となっている。主な要因としては、ふるさと納税寄付額の増加に伴い、各基金への積立が増加したことや、今後の借換債発行抑制のための財源として減債基金に４．０億円、大規模プロジェクトや単独債の抑制に充てるため公共施設等総合管理基金に２．０億円積立を行ったこと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や単独債の抑制に対しては公共施設等総合管理基金、借換債に対しては減債基金、その他ふるさと納税に伴う各種基金積立分等を寄附の目的に合わせて繰り入れ、なお不足が生じる場合は財政調整基金から繰入を行う。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公共施設等総合管理基金については、大規模プロジェクトや単独債の抑制に対して繰入を行う。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教育・文化振興基金については、教育の充実及び文化の振興に資する事業に対して繰入を行う。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国際交流・貿易振興基金については、国際相互理解を増進し、国際友好親善の促進及び貿易の振興に関する事業に対して繰入を行う。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職員退職手当基金については、職員の退職手当に対して繰入を行う。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企業立地促進基金については、企業立地の促進に関する事業に対して繰入を行う。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平成３０年度末残高と比較して、約１６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主な増加要因としては、公共施設等総合管理基金に２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０億円積立を行ったほか、ふるさと納税寄付金について、寄付の目的に合った基金への積立を行ったことが挙げられる。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主な減少要因としては、新市庁舎整備の建設債である市町村役場機能緊急保全事業債の充当残部分へ公共施設等総合管理基金の取崩を行ったことが挙げられる。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総合管理基金に積立を行うほか、ふるさと納税寄付金について、寄付の目的に合った基金への積立を行っていく。新市庁舎整備の建設債である市町村役場機能緊急保全事業債の充当残部分には、公共施設等総合管理基金を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令和元年度は利子分の積立のみを行っており、ほぼ横ばいとなっている。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減債基金、ふるさと納税に伴う基金積立分を繰り入れたうえで、なお不足が生じる場合は財政調整基金から繰入を行っていく。また繰入を行った分について、標準財政規模の２０％を目安に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今後の借換債発行抑制のための財源として積立を行い、平成３０年度末残高と比較して４．０億円の増加となっている。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借換債の発行を抑制するため、減債基金の繰入を予定している。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65,537
64,589
251.41
33,916,408
32,048,848
1,646,600
16,139,349
22,131,650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当市の有形固定資産減価償却率は、前年度と比較すると増加しているが、近年はおおむね同水準で推移している。保有する資産が多く老朽化が進んでいる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、全国や類似団体の平均と比較するとやや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水準に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平成２９年１月に策定した公共施設等総合管理計画に基づき、施設長寿命化や施設面積の縮減、コスト圧縮等に取り組んでいる。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令和２年度末には、各施設の個別施設計画を策定</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してお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り、今後は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個別施設計画に基づき、</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適切な施設の維持管理を進めていく。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74130</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71029</xdr:rowOff>
    </xdr:from>
    <xdr:to>
      <xdr:col>19</xdr:col>
      <xdr:colOff>187325</xdr:colOff>
      <xdr:row>32</xdr:row>
      <xdr:rowOff>1179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121829</xdr:rowOff>
    </xdr:from>
    <xdr:to>
      <xdr:col>23</xdr:col>
      <xdr:colOff>85725</xdr:colOff>
      <xdr:row>31</xdr:row>
      <xdr:rowOff>146503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208304"/>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43271</xdr:rowOff>
    </xdr:from>
    <xdr:to>
      <xdr:col>15</xdr:col>
      <xdr:colOff>187325</xdr:colOff>
      <xdr:row>31</xdr:row>
      <xdr:rowOff>144871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31</xdr:row>
      <xdr:rowOff>121829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18054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71029</xdr:rowOff>
    </xdr:from>
    <xdr:to>
      <xdr:col>11</xdr:col>
      <xdr:colOff>187325</xdr:colOff>
      <xdr:row>32</xdr:row>
      <xdr:rowOff>1179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94071</xdr:rowOff>
    </xdr:from>
    <xdr:to>
      <xdr:col>15</xdr:col>
      <xdr:colOff>136525</xdr:colOff>
      <xdr:row>31</xdr:row>
      <xdr:rowOff>121829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2527300" y="618054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128361</xdr:rowOff>
    </xdr:from>
    <xdr:to>
      <xdr:col>7</xdr:col>
      <xdr:colOff>187325</xdr:colOff>
      <xdr:row>31</xdr:row>
      <xdr:rowOff>58511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7711</xdr:rowOff>
    </xdr:from>
    <xdr:to>
      <xdr:col>11</xdr:col>
      <xdr:colOff>136525</xdr:colOff>
      <xdr:row>31</xdr:row>
      <xdr:rowOff>121829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6094186"/>
          <a:ext cx="7620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163756</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135998</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163756</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49638</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経</a:t>
          </a:r>
          <a:r>
            <a:rPr lang="ja-JP" altLang="en-US" sz="105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常経費充当財源等</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したことに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債務償還比率は前年度と比較して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新規施設の運営開始による物件費の増加や扶助費の増加が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影響しているものと考えられる。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大規模事業の完了年度以降までを見据えると、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公債費の増加により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将来負担額が大幅に増加することが見込まれ、債務償還比率は増加していくことが想定されるため、今後も継続して健全化に取り組んでいく。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104867</xdr:rowOff>
    </xdr:from>
    <xdr:to>
      <xdr:col>76</xdr:col>
      <xdr:colOff>73025</xdr:colOff>
      <xdr:row>30</xdr:row>
      <xdr:rowOff>35017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8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127744</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69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66365</xdr:rowOff>
    </xdr:from>
    <xdr:to>
      <xdr:col>72</xdr:col>
      <xdr:colOff>123825</xdr:colOff>
      <xdr:row>29</xdr:row>
      <xdr:rowOff>167965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8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117165</xdr:rowOff>
    </xdr:from>
    <xdr:to>
      <xdr:col>76</xdr:col>
      <xdr:colOff>22225</xdr:colOff>
      <xdr:row>29</xdr:row>
      <xdr:rowOff>155667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4084300" y="5860740"/>
          <a:ext cx="7112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2505</xdr:rowOff>
    </xdr:from>
    <xdr:to>
      <xdr:col>68</xdr:col>
      <xdr:colOff>123825</xdr:colOff>
      <xdr:row>30</xdr:row>
      <xdr:rowOff>104105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9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117165</xdr:rowOff>
    </xdr:from>
    <xdr:to>
      <xdr:col>72</xdr:col>
      <xdr:colOff>73025</xdr:colOff>
      <xdr:row>30</xdr:row>
      <xdr:rowOff>53305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860740"/>
          <a:ext cx="762000" cy="10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31411</xdr:rowOff>
    </xdr:from>
    <xdr:to>
      <xdr:col>64</xdr:col>
      <xdr:colOff>123825</xdr:colOff>
      <xdr:row>30</xdr:row>
      <xdr:rowOff>133011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9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53305</xdr:rowOff>
    </xdr:from>
    <xdr:to>
      <xdr:col>68</xdr:col>
      <xdr:colOff>73025</xdr:colOff>
      <xdr:row>30</xdr:row>
      <xdr:rowOff>82211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968330"/>
          <a:ext cx="762000" cy="2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95511</xdr:rowOff>
    </xdr:from>
    <xdr:to>
      <xdr:col>60</xdr:col>
      <xdr:colOff>123825</xdr:colOff>
      <xdr:row>30</xdr:row>
      <xdr:rowOff>25661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8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146311</xdr:rowOff>
    </xdr:from>
    <xdr:to>
      <xdr:col>64</xdr:col>
      <xdr:colOff>73025</xdr:colOff>
      <xdr:row>30</xdr:row>
      <xdr:rowOff>82211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5889886"/>
          <a:ext cx="762000" cy="1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13042</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58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120632</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6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149538</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72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42188</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61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65,537
64,589
251.41
33,916,408
32,048,848
1,646,600
16,139,349
22,131,650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58057</xdr:rowOff>
    </xdr:from>
    <xdr:to>
      <xdr:col>24</xdr:col>
      <xdr:colOff>114300</xdr:colOff>
      <xdr:row>37</xdr:row>
      <xdr:rowOff>159657</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80934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31931</xdr:rowOff>
    </xdr:from>
    <xdr:to>
      <xdr:col>20</xdr:col>
      <xdr:colOff>38100</xdr:colOff>
      <xdr:row>37</xdr:row>
      <xdr:rowOff>133531</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82731</xdr:rowOff>
    </xdr:from>
    <xdr:to>
      <xdr:col>24</xdr:col>
      <xdr:colOff>63500</xdr:colOff>
      <xdr:row>37</xdr:row>
      <xdr:rowOff>108857</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42638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82731</xdr:rowOff>
    </xdr:from>
    <xdr:to>
      <xdr:col>19</xdr:col>
      <xdr:colOff>177800</xdr:colOff>
      <xdr:row>37</xdr:row>
      <xdr:rowOff>166007</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flipV="1">
          <a:off x="2908300" y="642638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92347</xdr:rowOff>
    </xdr:from>
    <xdr:to>
      <xdr:col>10</xdr:col>
      <xdr:colOff>165100</xdr:colOff>
      <xdr:row>38</xdr:row>
      <xdr:rowOff>22497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143147</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4867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134801</xdr:rowOff>
    </xdr:from>
    <xdr:to>
      <xdr:col>6</xdr:col>
      <xdr:colOff>38100</xdr:colOff>
      <xdr:row>37</xdr:row>
      <xdr:rowOff>64951</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14151</xdr:rowOff>
    </xdr:from>
    <xdr:to>
      <xdr:col>10</xdr:col>
      <xdr:colOff>114300</xdr:colOff>
      <xdr:row>37</xdr:row>
      <xdr:rowOff>143147</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35780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150058</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39024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81478</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77712</xdr:rowOff>
    </xdr:from>
    <xdr:to>
      <xdr:col>55</xdr:col>
      <xdr:colOff>50800</xdr:colOff>
      <xdr:row>41</xdr:row>
      <xdr:rowOff>7862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9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56139</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1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79464</xdr:rowOff>
    </xdr:from>
    <xdr:to>
      <xdr:col>50</xdr:col>
      <xdr:colOff>165100</xdr:colOff>
      <xdr:row>41</xdr:row>
      <xdr:rowOff>9614</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9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128512</xdr:rowOff>
    </xdr:from>
    <xdr:to>
      <xdr:col>55</xdr:col>
      <xdr:colOff>0</xdr:colOff>
      <xdr:row>40</xdr:row>
      <xdr:rowOff>130264</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986512"/>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81635</xdr:rowOff>
    </xdr:from>
    <xdr:to>
      <xdr:col>46</xdr:col>
      <xdr:colOff>38100</xdr:colOff>
      <xdr:row>41</xdr:row>
      <xdr:rowOff>11785</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9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130264</xdr:rowOff>
    </xdr:from>
    <xdr:to>
      <xdr:col>50</xdr:col>
      <xdr:colOff>114300</xdr:colOff>
      <xdr:row>40</xdr:row>
      <xdr:rowOff>132435</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988264"/>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84493</xdr:rowOff>
    </xdr:from>
    <xdr:to>
      <xdr:col>41</xdr:col>
      <xdr:colOff>101600</xdr:colOff>
      <xdr:row>41</xdr:row>
      <xdr:rowOff>14643</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94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132435</xdr:rowOff>
    </xdr:from>
    <xdr:to>
      <xdr:col>45</xdr:col>
      <xdr:colOff>177800</xdr:colOff>
      <xdr:row>40</xdr:row>
      <xdr:rowOff>135293</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99043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18428</xdr:rowOff>
    </xdr:from>
    <xdr:to>
      <xdr:col>36</xdr:col>
      <xdr:colOff>165100</xdr:colOff>
      <xdr:row>40</xdr:row>
      <xdr:rowOff>120028</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8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69228</xdr:rowOff>
    </xdr:from>
    <xdr:to>
      <xdr:col>41</xdr:col>
      <xdr:colOff>50800</xdr:colOff>
      <xdr:row>40</xdr:row>
      <xdr:rowOff>135293</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6972300" y="6927228"/>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157713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70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741</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0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2912</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03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5770</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03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136555</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665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125549</xdr:rowOff>
    </xdr:from>
    <xdr:to>
      <xdr:col>24</xdr:col>
      <xdr:colOff>114300</xdr:colOff>
      <xdr:row>62</xdr:row>
      <xdr:rowOff>55699</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103976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4899</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61847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91259</xdr:rowOff>
    </xdr:from>
    <xdr:to>
      <xdr:col>15</xdr:col>
      <xdr:colOff>101600</xdr:colOff>
      <xdr:row>62</xdr:row>
      <xdr:rowOff>21409</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142059</xdr:rowOff>
    </xdr:from>
    <xdr:to>
      <xdr:col>19</xdr:col>
      <xdr:colOff>177800</xdr:colOff>
      <xdr:row>61</xdr:row>
      <xdr:rowOff>160020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60050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142059</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59071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132262</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5743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12536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157860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31465</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832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119415</xdr:rowOff>
    </xdr:from>
    <xdr:to>
      <xdr:col>55</xdr:col>
      <xdr:colOff>50800</xdr:colOff>
      <xdr:row>63</xdr:row>
      <xdr:rowOff>49565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7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142292</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60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121583</xdr:rowOff>
    </xdr:from>
    <xdr:to>
      <xdr:col>50</xdr:col>
      <xdr:colOff>165100</xdr:colOff>
      <xdr:row>63</xdr:row>
      <xdr:rowOff>51733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7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170215</xdr:rowOff>
    </xdr:from>
    <xdr:to>
      <xdr:col>55</xdr:col>
      <xdr:colOff>0</xdr:colOff>
      <xdr:row>63</xdr:row>
      <xdr:rowOff>933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800115"/>
          <a:ext cx="8382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131600</xdr:rowOff>
    </xdr:from>
    <xdr:to>
      <xdr:col>46</xdr:col>
      <xdr:colOff>38100</xdr:colOff>
      <xdr:row>63</xdr:row>
      <xdr:rowOff>61750</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7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xdr:rowOff>
    </xdr:from>
    <xdr:to>
      <xdr:col>50</xdr:col>
      <xdr:colOff>114300</xdr:colOff>
      <xdr:row>63</xdr:row>
      <xdr:rowOff>10950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802283"/>
          <a:ext cx="8890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134858</xdr:rowOff>
    </xdr:from>
    <xdr:to>
      <xdr:col>41</xdr:col>
      <xdr:colOff>101600</xdr:colOff>
      <xdr:row>63</xdr:row>
      <xdr:rowOff>65008</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7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10950</xdr:rowOff>
    </xdr:from>
    <xdr:to>
      <xdr:col>45</xdr:col>
      <xdr:colOff>177800</xdr:colOff>
      <xdr:row>63</xdr:row>
      <xdr:rowOff>14208</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812300"/>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136718</xdr:rowOff>
    </xdr:from>
    <xdr:to>
      <xdr:col>36</xdr:col>
      <xdr:colOff>165100</xdr:colOff>
      <xdr:row>63</xdr:row>
      <xdr:rowOff>66868</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76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14208</xdr:rowOff>
    </xdr:from>
    <xdr:to>
      <xdr:col>41</xdr:col>
      <xdr:colOff>50800</xdr:colOff>
      <xdr:row>63</xdr:row>
      <xdr:rowOff>16068</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815558"/>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153519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154958</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155531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146838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68260</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27095" y="1052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78277</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50795" y="1053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81535</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61795" y="1053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83395</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672795" y="1054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27305</xdr:rowOff>
    </xdr:from>
    <xdr:to>
      <xdr:col>20</xdr:col>
      <xdr:colOff>38100</xdr:colOff>
      <xdr:row>83</xdr:row>
      <xdr:rowOff>128905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78105</xdr:rowOff>
    </xdr:from>
    <xdr:to>
      <xdr:col>24</xdr:col>
      <xdr:colOff>63500</xdr:colOff>
      <xdr:row>83</xdr:row>
      <xdr:rowOff>116205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3084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78105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279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19050</xdr:rowOff>
    </xdr:from>
    <xdr:to>
      <xdr:col>15</xdr:col>
      <xdr:colOff>50800</xdr:colOff>
      <xdr:row>83</xdr:row>
      <xdr:rowOff>49530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249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105411</xdr:rowOff>
    </xdr:from>
    <xdr:to>
      <xdr:col>6</xdr:col>
      <xdr:colOff>38100</xdr:colOff>
      <xdr:row>83</xdr:row>
      <xdr:rowOff>35561</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156211</xdr:rowOff>
    </xdr:from>
    <xdr:to>
      <xdr:col>10</xdr:col>
      <xdr:colOff>114300</xdr:colOff>
      <xdr:row>83</xdr:row>
      <xdr:rowOff>19050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2151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120032</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60977</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4063</xdr:rowOff>
    </xdr:from>
    <xdr:to>
      <xdr:col>55</xdr:col>
      <xdr:colOff>50800</xdr:colOff>
      <xdr:row>80</xdr:row>
      <xdr:rowOff>105663</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372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26940</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3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170180</xdr:rowOff>
    </xdr:from>
    <xdr:to>
      <xdr:col>50</xdr:col>
      <xdr:colOff>165100</xdr:colOff>
      <xdr:row>80</xdr:row>
      <xdr:rowOff>100330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49530</xdr:rowOff>
    </xdr:from>
    <xdr:to>
      <xdr:col>55</xdr:col>
      <xdr:colOff>0</xdr:colOff>
      <xdr:row>80</xdr:row>
      <xdr:rowOff>54863</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9639300" y="13765530"/>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6350</xdr:rowOff>
    </xdr:from>
    <xdr:to>
      <xdr:col>46</xdr:col>
      <xdr:colOff>38100</xdr:colOff>
      <xdr:row>80</xdr:row>
      <xdr:rowOff>107950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49530</xdr:rowOff>
    </xdr:from>
    <xdr:to>
      <xdr:col>50</xdr:col>
      <xdr:colOff>114300</xdr:colOff>
      <xdr:row>80</xdr:row>
      <xdr:rowOff>57150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3765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8637</xdr:rowOff>
    </xdr:from>
    <xdr:to>
      <xdr:col>41</xdr:col>
      <xdr:colOff>101600</xdr:colOff>
      <xdr:row>80</xdr:row>
      <xdr:rowOff>110237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37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57150</xdr:rowOff>
    </xdr:from>
    <xdr:to>
      <xdr:col>45</xdr:col>
      <xdr:colOff>177800</xdr:colOff>
      <xdr:row>80</xdr:row>
      <xdr:rowOff>59437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37731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12446</xdr:rowOff>
    </xdr:from>
    <xdr:to>
      <xdr:col>36</xdr:col>
      <xdr:colOff>165100</xdr:colOff>
      <xdr:row>80</xdr:row>
      <xdr:rowOff>114046</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59437</xdr:rowOff>
    </xdr:from>
    <xdr:to>
      <xdr:col>41</xdr:col>
      <xdr:colOff>50800</xdr:colOff>
      <xdr:row>80</xdr:row>
      <xdr:rowOff>63246</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377543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108983</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51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115079</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101364</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116857</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124477</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126764</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349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130573</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78105</xdr:rowOff>
    </xdr:from>
    <xdr:to>
      <xdr:col>24</xdr:col>
      <xdr:colOff>62865</xdr:colOff>
      <xdr:row>108</xdr:row>
      <xdr:rowOff>142875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39455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24782</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78105</xdr:rowOff>
    </xdr:from>
    <xdr:to>
      <xdr:col>24</xdr:col>
      <xdr:colOff>152400</xdr:colOff>
      <xdr:row>101</xdr:row>
      <xdr:rowOff>78105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13352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34925</xdr:rowOff>
    </xdr:from>
    <xdr:to>
      <xdr:col>24</xdr:col>
      <xdr:colOff>114300</xdr:colOff>
      <xdr:row>104</xdr:row>
      <xdr:rowOff>136525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xdr:rowOff>
    </xdr:from>
    <xdr:to>
      <xdr:col>15</xdr:col>
      <xdr:colOff>101600</xdr:colOff>
      <xdr:row>104</xdr:row>
      <xdr:rowOff>109855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53975</xdr:rowOff>
    </xdr:from>
    <xdr:to>
      <xdr:col>6</xdr:col>
      <xdr:colOff>38100</xdr:colOff>
      <xdr:row>104</xdr:row>
      <xdr:rowOff>155575</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109220</xdr:rowOff>
    </xdr:from>
    <xdr:to>
      <xdr:col>24</xdr:col>
      <xdr:colOff>114300</xdr:colOff>
      <xdr:row>103</xdr:row>
      <xdr:rowOff>39370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132097</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80645</xdr:rowOff>
    </xdr:from>
    <xdr:to>
      <xdr:col>20</xdr:col>
      <xdr:colOff>38100</xdr:colOff>
      <xdr:row>103</xdr:row>
      <xdr:rowOff>10795</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131445</xdr:rowOff>
    </xdr:from>
    <xdr:to>
      <xdr:col>24</xdr:col>
      <xdr:colOff>63500</xdr:colOff>
      <xdr:row>102</xdr:row>
      <xdr:rowOff>160020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6193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33020</xdr:rowOff>
    </xdr:from>
    <xdr:to>
      <xdr:col>15</xdr:col>
      <xdr:colOff>101600</xdr:colOff>
      <xdr:row>102</xdr:row>
      <xdr:rowOff>134620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83820</xdr:rowOff>
    </xdr:from>
    <xdr:to>
      <xdr:col>19</xdr:col>
      <xdr:colOff>177800</xdr:colOff>
      <xdr:row>102</xdr:row>
      <xdr:rowOff>131445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5717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4445</xdr:rowOff>
    </xdr:from>
    <xdr:to>
      <xdr:col>10</xdr:col>
      <xdr:colOff>165100</xdr:colOff>
      <xdr:row>102</xdr:row>
      <xdr:rowOff>106045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55245</xdr:rowOff>
    </xdr:from>
    <xdr:to>
      <xdr:col>15</xdr:col>
      <xdr:colOff>50800</xdr:colOff>
      <xdr:row>102</xdr:row>
      <xdr:rowOff>83820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5431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130175</xdr:rowOff>
    </xdr:from>
    <xdr:to>
      <xdr:col>6</xdr:col>
      <xdr:colOff>38100</xdr:colOff>
      <xdr:row>102</xdr:row>
      <xdr:rowOff>60325</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9525</xdr:rowOff>
    </xdr:from>
    <xdr:to>
      <xdr:col>10</xdr:col>
      <xdr:colOff>114300</xdr:colOff>
      <xdr:row>102</xdr:row>
      <xdr:rowOff>55245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497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100982</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36213</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146702</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27322</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151147</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122572</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76852</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35601</xdr:rowOff>
    </xdr:from>
    <xdr:to>
      <xdr:col>54</xdr:col>
      <xdr:colOff>189865</xdr:colOff>
      <xdr:row>108</xdr:row>
      <xdr:rowOff>128153</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180601"/>
          <a:ext cx="0" cy="146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131980</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128153</xdr:rowOff>
    </xdr:from>
    <xdr:to>
      <xdr:col>55</xdr:col>
      <xdr:colOff>88900</xdr:colOff>
      <xdr:row>108</xdr:row>
      <xdr:rowOff>128153</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153728</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69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35601</xdr:rowOff>
    </xdr:from>
    <xdr:to>
      <xdr:col>55</xdr:col>
      <xdr:colOff>88900</xdr:colOff>
      <xdr:row>100</xdr:row>
      <xdr:rowOff>35601</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18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94662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26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116235</xdr:rowOff>
    </xdr:from>
    <xdr:to>
      <xdr:col>55</xdr:col>
      <xdr:colOff>50800</xdr:colOff>
      <xdr:row>107</xdr:row>
      <xdr:rowOff>46385</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28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36650</xdr:rowOff>
    </xdr:from>
    <xdr:to>
      <xdr:col>50</xdr:col>
      <xdr:colOff>165100</xdr:colOff>
      <xdr:row>106</xdr:row>
      <xdr:rowOff>138250</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128654</xdr:rowOff>
    </xdr:from>
    <xdr:to>
      <xdr:col>46</xdr:col>
      <xdr:colOff>38100</xdr:colOff>
      <xdr:row>107</xdr:row>
      <xdr:rowOff>58804</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85903</xdr:rowOff>
    </xdr:from>
    <xdr:to>
      <xdr:col>41</xdr:col>
      <xdr:colOff>101600</xdr:colOff>
      <xdr:row>107</xdr:row>
      <xdr:rowOff>16053</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78470</xdr:rowOff>
    </xdr:from>
    <xdr:to>
      <xdr:col>36</xdr:col>
      <xdr:colOff>165100</xdr:colOff>
      <xdr:row>106</xdr:row>
      <xdr:rowOff>8620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0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25986</xdr:rowOff>
    </xdr:from>
    <xdr:to>
      <xdr:col>55</xdr:col>
      <xdr:colOff>50800</xdr:colOff>
      <xdr:row>106</xdr:row>
      <xdr:rowOff>127586</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1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48863</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805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33545</xdr:rowOff>
    </xdr:from>
    <xdr:to>
      <xdr:col>50</xdr:col>
      <xdr:colOff>165100</xdr:colOff>
      <xdr:row>106</xdr:row>
      <xdr:rowOff>135145</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2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76786</xdr:rowOff>
    </xdr:from>
    <xdr:to>
      <xdr:col>55</xdr:col>
      <xdr:colOff>0</xdr:colOff>
      <xdr:row>106</xdr:row>
      <xdr:rowOff>84345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250486"/>
          <a:ext cx="838200" cy="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33992</xdr:rowOff>
    </xdr:from>
    <xdr:to>
      <xdr:col>46</xdr:col>
      <xdr:colOff>38100</xdr:colOff>
      <xdr:row>106</xdr:row>
      <xdr:rowOff>135592</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20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84345</xdr:rowOff>
    </xdr:from>
    <xdr:to>
      <xdr:col>50</xdr:col>
      <xdr:colOff>114300</xdr:colOff>
      <xdr:row>106</xdr:row>
      <xdr:rowOff>84792</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8258045"/>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42785</xdr:rowOff>
    </xdr:from>
    <xdr:to>
      <xdr:col>41</xdr:col>
      <xdr:colOff>101600</xdr:colOff>
      <xdr:row>106</xdr:row>
      <xdr:rowOff>144385</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2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84792</xdr:rowOff>
    </xdr:from>
    <xdr:to>
      <xdr:col>45</xdr:col>
      <xdr:colOff>177800</xdr:colOff>
      <xdr:row>106</xdr:row>
      <xdr:rowOff>93585</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8258492"/>
          <a:ext cx="889000" cy="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43585</xdr:rowOff>
    </xdr:from>
    <xdr:to>
      <xdr:col>36</xdr:col>
      <xdr:colOff>165100</xdr:colOff>
      <xdr:row>106</xdr:row>
      <xdr:rowOff>145185</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93585</xdr:rowOff>
    </xdr:from>
    <xdr:to>
      <xdr:col>41</xdr:col>
      <xdr:colOff>50800</xdr:colOff>
      <xdr:row>106</xdr:row>
      <xdr:rowOff>94385</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26728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129377</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30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49931</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83111" y="183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7180</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94111" y="183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25147</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785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151672</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27095" y="1798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152119</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50795" y="1798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160912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61795" y="179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136312</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72795" y="1831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31931</xdr:rowOff>
    </xdr:from>
    <xdr:to>
      <xdr:col>85</xdr:col>
      <xdr:colOff>177800</xdr:colOff>
      <xdr:row>40</xdr:row>
      <xdr:rowOff>133531</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10358</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159294</xdr:rowOff>
    </xdr:from>
    <xdr:to>
      <xdr:col>81</xdr:col>
      <xdr:colOff>101600</xdr:colOff>
      <xdr:row>40</xdr:row>
      <xdr:rowOff>89444</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38644</xdr:rowOff>
    </xdr:from>
    <xdr:to>
      <xdr:col>85</xdr:col>
      <xdr:colOff>127000</xdr:colOff>
      <xdr:row>40</xdr:row>
      <xdr:rowOff>82731</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689664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111941</xdr:rowOff>
    </xdr:from>
    <xdr:to>
      <xdr:col>76</xdr:col>
      <xdr:colOff>165100</xdr:colOff>
      <xdr:row>40</xdr:row>
      <xdr:rowOff>42091</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162741</xdr:rowOff>
    </xdr:from>
    <xdr:to>
      <xdr:col>81</xdr:col>
      <xdr:colOff>50800</xdr:colOff>
      <xdr:row>40</xdr:row>
      <xdr:rowOff>38644</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684929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66222</xdr:rowOff>
    </xdr:from>
    <xdr:to>
      <xdr:col>72</xdr:col>
      <xdr:colOff>38100</xdr:colOff>
      <xdr:row>39</xdr:row>
      <xdr:rowOff>167822</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117022</xdr:rowOff>
    </xdr:from>
    <xdr:to>
      <xdr:col>76</xdr:col>
      <xdr:colOff>114300</xdr:colOff>
      <xdr:row>39</xdr:row>
      <xdr:rowOff>162741</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68035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27033</xdr:rowOff>
    </xdr:from>
    <xdr:to>
      <xdr:col>67</xdr:col>
      <xdr:colOff>101600</xdr:colOff>
      <xdr:row>39</xdr:row>
      <xdr:rowOff>128633</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77833</xdr:rowOff>
    </xdr:from>
    <xdr:to>
      <xdr:col>71</xdr:col>
      <xdr:colOff>177800</xdr:colOff>
      <xdr:row>39</xdr:row>
      <xdr:rowOff>117022</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67643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80571</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33218</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158949</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20845</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169418</xdr:rowOff>
    </xdr:from>
    <xdr:to>
      <xdr:col>112</xdr:col>
      <xdr:colOff>38100</xdr:colOff>
      <xdr:row>38</xdr:row>
      <xdr:rowOff>99568</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48768</xdr:rowOff>
    </xdr:from>
    <xdr:to>
      <xdr:col>116</xdr:col>
      <xdr:colOff>63500</xdr:colOff>
      <xdr:row>38</xdr:row>
      <xdr:rowOff>48768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1323300" y="6563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xdr:rowOff>
    </xdr:from>
    <xdr:to>
      <xdr:col>107</xdr:col>
      <xdr:colOff>101600</xdr:colOff>
      <xdr:row>38</xdr:row>
      <xdr:rowOff>108712</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48768</xdr:rowOff>
    </xdr:from>
    <xdr:to>
      <xdr:col>111</xdr:col>
      <xdr:colOff>177800</xdr:colOff>
      <xdr:row>38</xdr:row>
      <xdr:rowOff>57912</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0434300" y="6563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57912</xdr:rowOff>
    </xdr:from>
    <xdr:to>
      <xdr:col>107</xdr:col>
      <xdr:colOff>50800</xdr:colOff>
      <xdr:row>38</xdr:row>
      <xdr:rowOff>57912</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545300" y="6573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xdr:rowOff>
    </xdr:from>
    <xdr:to>
      <xdr:col>98</xdr:col>
      <xdr:colOff>38100</xdr:colOff>
      <xdr:row>38</xdr:row>
      <xdr:rowOff>113284</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57912</xdr:rowOff>
    </xdr:from>
    <xdr:to>
      <xdr:col>102</xdr:col>
      <xdr:colOff>114300</xdr:colOff>
      <xdr:row>38</xdr:row>
      <xdr:rowOff>62484</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8656300" y="6573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116095</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125239</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129811</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E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E00-00007802000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E00-00007A02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E00-00007C020000}"/>
            </a:ext>
          </a:extLst>
        </xdr:cNvPr>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E00-000088020000}"/>
            </a:ext>
          </a:extLst>
        </xdr:cNvPr>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134366</xdr:rowOff>
    </xdr:from>
    <xdr:to>
      <xdr:col>81</xdr:col>
      <xdr:colOff>101600</xdr:colOff>
      <xdr:row>61</xdr:row>
      <xdr:rowOff>64516</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5430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xdr:rowOff>
    </xdr:from>
    <xdr:to>
      <xdr:col>85</xdr:col>
      <xdr:colOff>127000</xdr:colOff>
      <xdr:row>61</xdr:row>
      <xdr:rowOff>45720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5481300" y="1047216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111506</xdr:rowOff>
    </xdr:from>
    <xdr:to>
      <xdr:col>76</xdr:col>
      <xdr:colOff>165100</xdr:colOff>
      <xdr:row>61</xdr:row>
      <xdr:rowOff>41656</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4541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162306</xdr:rowOff>
    </xdr:from>
    <xdr:to>
      <xdr:col>81</xdr:col>
      <xdr:colOff>50800</xdr:colOff>
      <xdr:row>61</xdr:row>
      <xdr:rowOff>13716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4592300" y="104493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72644</xdr:rowOff>
    </xdr:from>
    <xdr:to>
      <xdr:col>72</xdr:col>
      <xdr:colOff>38100</xdr:colOff>
      <xdr:row>61</xdr:row>
      <xdr:rowOff>2794</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3652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123444</xdr:rowOff>
    </xdr:from>
    <xdr:to>
      <xdr:col>76</xdr:col>
      <xdr:colOff>114300</xdr:colOff>
      <xdr:row>60</xdr:row>
      <xdr:rowOff>162306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3703300" y="104104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161798</xdr:rowOff>
    </xdr:from>
    <xdr:to>
      <xdr:col>67</xdr:col>
      <xdr:colOff>101600</xdr:colOff>
      <xdr:row>60</xdr:row>
      <xdr:rowOff>91948</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2763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41148</xdr:rowOff>
    </xdr:from>
    <xdr:to>
      <xdr:col>71</xdr:col>
      <xdr:colOff>177800</xdr:colOff>
      <xdr:row>60</xdr:row>
      <xdr:rowOff>123444</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814300" y="103281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55643</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5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32783</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165371</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83075</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E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E00-0000B1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691" name="【学校施設】&#10;一人当たり面積最大値テキスト">
          <a:extLst>
            <a:ext uri="{FF2B5EF4-FFF2-40B4-BE49-F238E27FC236}">
              <a16:creationId xmlns:a16="http://schemas.microsoft.com/office/drawing/2014/main" id="{00000000-0008-0000-0E00-0000B302000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E00-0000B5020000}"/>
            </a:ext>
          </a:extLst>
        </xdr:cNvPr>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87694</xdr:rowOff>
    </xdr:from>
    <xdr:to>
      <xdr:col>116</xdr:col>
      <xdr:colOff>114300</xdr:colOff>
      <xdr:row>63</xdr:row>
      <xdr:rowOff>17844</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2110700" y="1071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56787</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E00-0000C1020000}"/>
            </a:ext>
          </a:extLst>
        </xdr:cNvPr>
        <xdr:cNvSpPr txBox="1"/>
      </xdr:nvSpPr>
      <xdr:spPr>
        <a:xfrm>
          <a:off x="22199600" y="106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89598</xdr:rowOff>
    </xdr:from>
    <xdr:to>
      <xdr:col>112</xdr:col>
      <xdr:colOff>38100</xdr:colOff>
      <xdr:row>63</xdr:row>
      <xdr:rowOff>19748</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1272500" y="107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138494</xdr:rowOff>
    </xdr:from>
    <xdr:to>
      <xdr:col>116</xdr:col>
      <xdr:colOff>63500</xdr:colOff>
      <xdr:row>62</xdr:row>
      <xdr:rowOff>140398</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1323300" y="10768394"/>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73596</xdr:rowOff>
    </xdr:from>
    <xdr:to>
      <xdr:col>107</xdr:col>
      <xdr:colOff>101600</xdr:colOff>
      <xdr:row>63</xdr:row>
      <xdr:rowOff>3746</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0383500" y="107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124396</xdr:rowOff>
    </xdr:from>
    <xdr:to>
      <xdr:col>111</xdr:col>
      <xdr:colOff>177800</xdr:colOff>
      <xdr:row>62</xdr:row>
      <xdr:rowOff>140398</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0434300" y="1075429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85027</xdr:rowOff>
    </xdr:from>
    <xdr:to>
      <xdr:col>102</xdr:col>
      <xdr:colOff>165100</xdr:colOff>
      <xdr:row>63</xdr:row>
      <xdr:rowOff>15177</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494500" y="107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124396</xdr:rowOff>
    </xdr:from>
    <xdr:to>
      <xdr:col>107</xdr:col>
      <xdr:colOff>50800</xdr:colOff>
      <xdr:row>62</xdr:row>
      <xdr:rowOff>135827</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19545300" y="10754296"/>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8605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135827</xdr:rowOff>
    </xdr:from>
    <xdr:to>
      <xdr:col>102</xdr:col>
      <xdr:colOff>114300</xdr:colOff>
      <xdr:row>62</xdr:row>
      <xdr:rowOff>137160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8656300" y="1076572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714" name="n_1aveValue【学校施設】&#10;一人当たり面積">
          <a:extLst>
            <a:ext uri="{FF2B5EF4-FFF2-40B4-BE49-F238E27FC236}">
              <a16:creationId xmlns:a16="http://schemas.microsoft.com/office/drawing/2014/main" id="{00000000-0008-0000-0E00-0000CA020000}"/>
            </a:ext>
          </a:extLst>
        </xdr:cNvPr>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715" name="n_2aveValue【学校施設】&#10;一人当たり面積">
          <a:extLst>
            <a:ext uri="{FF2B5EF4-FFF2-40B4-BE49-F238E27FC236}">
              <a16:creationId xmlns:a16="http://schemas.microsoft.com/office/drawing/2014/main" id="{00000000-0008-0000-0E00-0000CB020000}"/>
            </a:ext>
          </a:extLst>
        </xdr:cNvPr>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12590</xdr:rowOff>
    </xdr:from>
    <xdr:ext cx="469744" cy="259045"/>
    <xdr:sp macro="" textlink="">
      <xdr:nvSpPr>
        <xdr:cNvPr id="716" name="n_3aveValue【学校施設】&#10;一人当たり面積">
          <a:extLst>
            <a:ext uri="{FF2B5EF4-FFF2-40B4-BE49-F238E27FC236}">
              <a16:creationId xmlns:a16="http://schemas.microsoft.com/office/drawing/2014/main" id="{00000000-0008-0000-0E00-0000CC020000}"/>
            </a:ext>
          </a:extLst>
        </xdr:cNvPr>
        <xdr:cNvSpPr txBox="1"/>
      </xdr:nvSpPr>
      <xdr:spPr>
        <a:xfrm>
          <a:off x="19310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717" name="n_4aveValue【学校施設】&#10;一人当たり面積">
          <a:extLst>
            <a:ext uri="{FF2B5EF4-FFF2-40B4-BE49-F238E27FC236}">
              <a16:creationId xmlns:a16="http://schemas.microsoft.com/office/drawing/2014/main" id="{00000000-0008-0000-0E00-0000CD020000}"/>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10875</xdr:rowOff>
    </xdr:from>
    <xdr:ext cx="469744" cy="259045"/>
    <xdr:sp macro="" textlink="">
      <xdr:nvSpPr>
        <xdr:cNvPr id="718" name="n_1mainValue【学校施設】&#10;一人当たり面積">
          <a:extLst>
            <a:ext uri="{FF2B5EF4-FFF2-40B4-BE49-F238E27FC236}">
              <a16:creationId xmlns:a16="http://schemas.microsoft.com/office/drawing/2014/main" id="{00000000-0008-0000-0E00-0000CE020000}"/>
            </a:ext>
          </a:extLst>
        </xdr:cNvPr>
        <xdr:cNvSpPr txBox="1"/>
      </xdr:nvSpPr>
      <xdr:spPr>
        <a:xfrm>
          <a:off x="21075727" y="1081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20273</xdr:rowOff>
    </xdr:from>
    <xdr:ext cx="469744" cy="259045"/>
    <xdr:sp macro="" textlink="">
      <xdr:nvSpPr>
        <xdr:cNvPr id="719" name="n_2mainValue【学校施設】&#10;一人当たり面積">
          <a:extLst>
            <a:ext uri="{FF2B5EF4-FFF2-40B4-BE49-F238E27FC236}">
              <a16:creationId xmlns:a16="http://schemas.microsoft.com/office/drawing/2014/main" id="{00000000-0008-0000-0E00-0000CF020000}"/>
            </a:ext>
          </a:extLst>
        </xdr:cNvPr>
        <xdr:cNvSpPr txBox="1"/>
      </xdr:nvSpPr>
      <xdr:spPr>
        <a:xfrm>
          <a:off x="20199427" y="104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31704</xdr:rowOff>
    </xdr:from>
    <xdr:ext cx="469744" cy="259045"/>
    <xdr:sp macro="" textlink="">
      <xdr:nvSpPr>
        <xdr:cNvPr id="720" name="n_3mainValue【学校施設】&#10;一人当たり面積">
          <a:extLst>
            <a:ext uri="{FF2B5EF4-FFF2-40B4-BE49-F238E27FC236}">
              <a16:creationId xmlns:a16="http://schemas.microsoft.com/office/drawing/2014/main" id="{00000000-0008-0000-0E00-0000D0020000}"/>
            </a:ext>
          </a:extLst>
        </xdr:cNvPr>
        <xdr:cNvSpPr txBox="1"/>
      </xdr:nvSpPr>
      <xdr:spPr>
        <a:xfrm>
          <a:off x="19310427" y="1049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721" name="n_4mainValue【学校施設】&#10;一人当たり面積">
          <a:extLst>
            <a:ext uri="{FF2B5EF4-FFF2-40B4-BE49-F238E27FC236}">
              <a16:creationId xmlns:a16="http://schemas.microsoft.com/office/drawing/2014/main" id="{00000000-0008-0000-0E00-0000D1020000}"/>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00000000-0008-0000-0E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748" name="【児童館】&#10;有形固定資産減価償却率最小値テキスト">
          <a:extLst>
            <a:ext uri="{FF2B5EF4-FFF2-40B4-BE49-F238E27FC236}">
              <a16:creationId xmlns:a16="http://schemas.microsoft.com/office/drawing/2014/main" id="{00000000-0008-0000-0E00-0000EC020000}"/>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750" name="【児童館】&#10;有形固定資産減価償却率最大値テキスト">
          <a:extLst>
            <a:ext uri="{FF2B5EF4-FFF2-40B4-BE49-F238E27FC236}">
              <a16:creationId xmlns:a16="http://schemas.microsoft.com/office/drawing/2014/main" id="{00000000-0008-0000-0E00-0000EE02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752" name="【児童館】&#10;有形固定資産減価償却率平均値テキスト">
          <a:extLst>
            <a:ext uri="{FF2B5EF4-FFF2-40B4-BE49-F238E27FC236}">
              <a16:creationId xmlns:a16="http://schemas.microsoft.com/office/drawing/2014/main" id="{00000000-0008-0000-0E00-0000F0020000}"/>
            </a:ext>
          </a:extLst>
        </xdr:cNvPr>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363</xdr:rowOff>
    </xdr:from>
    <xdr:to>
      <xdr:col>85</xdr:col>
      <xdr:colOff>177800</xdr:colOff>
      <xdr:row>80</xdr:row>
      <xdr:rowOff>101963</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62687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23240</xdr:rowOff>
    </xdr:from>
    <xdr:ext cx="405111" cy="259045"/>
    <xdr:sp macro="" textlink="">
      <xdr:nvSpPr>
        <xdr:cNvPr id="764" name="【児童館】&#10;有形固定資産減価償却率該当値テキスト">
          <a:extLst>
            <a:ext uri="{FF2B5EF4-FFF2-40B4-BE49-F238E27FC236}">
              <a16:creationId xmlns:a16="http://schemas.microsoft.com/office/drawing/2014/main" id="{00000000-0008-0000-0E00-0000FC020000}"/>
            </a:ext>
          </a:extLst>
        </xdr:cNvPr>
        <xdr:cNvSpPr txBox="1"/>
      </xdr:nvSpPr>
      <xdr:spPr>
        <a:xfrm>
          <a:off x="16357600" y="1356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85271</xdr:rowOff>
    </xdr:from>
    <xdr:to>
      <xdr:col>81</xdr:col>
      <xdr:colOff>101600</xdr:colOff>
      <xdr:row>83</xdr:row>
      <xdr:rowOff>15421</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5430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51163</xdr:rowOff>
    </xdr:from>
    <xdr:to>
      <xdr:col>85</xdr:col>
      <xdr:colOff>127000</xdr:colOff>
      <xdr:row>82</xdr:row>
      <xdr:rowOff>136071</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5481300" y="13767163"/>
          <a:ext cx="8382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363</xdr:rowOff>
    </xdr:from>
    <xdr:to>
      <xdr:col>76</xdr:col>
      <xdr:colOff>165100</xdr:colOff>
      <xdr:row>84</xdr:row>
      <xdr:rowOff>101963</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4541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136071</xdr:rowOff>
    </xdr:from>
    <xdr:to>
      <xdr:col>81</xdr:col>
      <xdr:colOff>50800</xdr:colOff>
      <xdr:row>84</xdr:row>
      <xdr:rowOff>51163</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flipV="1">
          <a:off x="14592300" y="14194971"/>
          <a:ext cx="8890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23223</xdr:rowOff>
    </xdr:from>
    <xdr:to>
      <xdr:col>72</xdr:col>
      <xdr:colOff>38100</xdr:colOff>
      <xdr:row>82</xdr:row>
      <xdr:rowOff>124823</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3652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74023</xdr:rowOff>
    </xdr:from>
    <xdr:to>
      <xdr:col>76</xdr:col>
      <xdr:colOff>114300</xdr:colOff>
      <xdr:row>84</xdr:row>
      <xdr:rowOff>51163</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3703300" y="14132923"/>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163649</xdr:rowOff>
    </xdr:from>
    <xdr:to>
      <xdr:col>67</xdr:col>
      <xdr:colOff>101600</xdr:colOff>
      <xdr:row>82</xdr:row>
      <xdr:rowOff>93799</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2763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42999</xdr:rowOff>
    </xdr:from>
    <xdr:to>
      <xdr:col>71</xdr:col>
      <xdr:colOff>177800</xdr:colOff>
      <xdr:row>82</xdr:row>
      <xdr:rowOff>74023</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2814300" y="141018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773" name="n_1aveValue【児童館】&#10;有形固定資産減価償却率">
          <a:extLst>
            <a:ext uri="{FF2B5EF4-FFF2-40B4-BE49-F238E27FC236}">
              <a16:creationId xmlns:a16="http://schemas.microsoft.com/office/drawing/2014/main" id="{00000000-0008-0000-0E00-000005030000}"/>
            </a:ext>
          </a:extLst>
        </xdr:cNvPr>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774" name="n_2aveValue【児童館】&#10;有形固定資産減価償却率">
          <a:extLst>
            <a:ext uri="{FF2B5EF4-FFF2-40B4-BE49-F238E27FC236}">
              <a16:creationId xmlns:a16="http://schemas.microsoft.com/office/drawing/2014/main" id="{00000000-0008-0000-0E00-000006030000}"/>
            </a:ext>
          </a:extLst>
        </xdr:cNvPr>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775" name="n_3aveValue【児童館】&#10;有形固定資産減価償却率">
          <a:extLst>
            <a:ext uri="{FF2B5EF4-FFF2-40B4-BE49-F238E27FC236}">
              <a16:creationId xmlns:a16="http://schemas.microsoft.com/office/drawing/2014/main" id="{00000000-0008-0000-0E00-000007030000}"/>
            </a:ext>
          </a:extLst>
        </xdr:cNvPr>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776" name="n_4aveValue【児童館】&#10;有形固定資産減価償却率">
          <a:extLst>
            <a:ext uri="{FF2B5EF4-FFF2-40B4-BE49-F238E27FC236}">
              <a16:creationId xmlns:a16="http://schemas.microsoft.com/office/drawing/2014/main" id="{00000000-0008-0000-0E00-000008030000}"/>
            </a:ext>
          </a:extLst>
        </xdr:cNvPr>
        <xdr:cNvSpPr txBox="1"/>
      </xdr:nvSpPr>
      <xdr:spPr>
        <a:xfrm>
          <a:off x="12611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6548</xdr:rowOff>
    </xdr:from>
    <xdr:ext cx="405111" cy="259045"/>
    <xdr:sp macro="" textlink="">
      <xdr:nvSpPr>
        <xdr:cNvPr id="777" name="n_1mainValue【児童館】&#10;有形固定資産減価償却率">
          <a:extLst>
            <a:ext uri="{FF2B5EF4-FFF2-40B4-BE49-F238E27FC236}">
              <a16:creationId xmlns:a16="http://schemas.microsoft.com/office/drawing/2014/main" id="{00000000-0008-0000-0E00-000009030000}"/>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93090</xdr:rowOff>
    </xdr:from>
    <xdr:ext cx="405111" cy="259045"/>
    <xdr:sp macro="" textlink="">
      <xdr:nvSpPr>
        <xdr:cNvPr id="778" name="n_2mainValue【児童館】&#10;有形固定資産減価償却率">
          <a:extLst>
            <a:ext uri="{FF2B5EF4-FFF2-40B4-BE49-F238E27FC236}">
              <a16:creationId xmlns:a16="http://schemas.microsoft.com/office/drawing/2014/main" id="{00000000-0008-0000-0E00-00000A030000}"/>
            </a:ext>
          </a:extLst>
        </xdr:cNvPr>
        <xdr:cNvSpPr txBox="1"/>
      </xdr:nvSpPr>
      <xdr:spPr>
        <a:xfrm>
          <a:off x="143897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141350</xdr:rowOff>
    </xdr:from>
    <xdr:ext cx="405111" cy="259045"/>
    <xdr:sp macro="" textlink="">
      <xdr:nvSpPr>
        <xdr:cNvPr id="779" name="n_3mainValue【児童館】&#10;有形固定資産減価償却率">
          <a:extLst>
            <a:ext uri="{FF2B5EF4-FFF2-40B4-BE49-F238E27FC236}">
              <a16:creationId xmlns:a16="http://schemas.microsoft.com/office/drawing/2014/main" id="{00000000-0008-0000-0E00-00000B030000}"/>
            </a:ext>
          </a:extLst>
        </xdr:cNvPr>
        <xdr:cNvSpPr txBox="1"/>
      </xdr:nvSpPr>
      <xdr:spPr>
        <a:xfrm>
          <a:off x="13500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84926</xdr:rowOff>
    </xdr:from>
    <xdr:ext cx="405111" cy="259045"/>
    <xdr:sp macro="" textlink="">
      <xdr:nvSpPr>
        <xdr:cNvPr id="780" name="n_4mainValue【児童館】&#10;有形固定資産減価償却率">
          <a:extLst>
            <a:ext uri="{FF2B5EF4-FFF2-40B4-BE49-F238E27FC236}">
              <a16:creationId xmlns:a16="http://schemas.microsoft.com/office/drawing/2014/main" id="{00000000-0008-0000-0E00-00000C030000}"/>
            </a:ext>
          </a:extLst>
        </xdr:cNvPr>
        <xdr:cNvSpPr txBox="1"/>
      </xdr:nvSpPr>
      <xdr:spPr>
        <a:xfrm>
          <a:off x="126117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E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E00-00002303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E00-00002503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E00-00002703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E00-000033030000}"/>
            </a:ext>
          </a:extLst>
        </xdr:cNvPr>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106680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1323300" y="14485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828" name="n_1aveValue【児童館】&#10;一人当たり面積">
          <a:extLst>
            <a:ext uri="{FF2B5EF4-FFF2-40B4-BE49-F238E27FC236}">
              <a16:creationId xmlns:a16="http://schemas.microsoft.com/office/drawing/2014/main" id="{00000000-0008-0000-0E00-00003C03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829" name="n_2aveValue【児童館】&#10;一人当たり面積">
          <a:extLst>
            <a:ext uri="{FF2B5EF4-FFF2-40B4-BE49-F238E27FC236}">
              <a16:creationId xmlns:a16="http://schemas.microsoft.com/office/drawing/2014/main" id="{00000000-0008-0000-0E00-00003D030000}"/>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30" name="n_3aveValue【児童館】&#10;一人当たり面積">
          <a:extLst>
            <a:ext uri="{FF2B5EF4-FFF2-40B4-BE49-F238E27FC236}">
              <a16:creationId xmlns:a16="http://schemas.microsoft.com/office/drawing/2014/main" id="{00000000-0008-0000-0E00-00003E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831" name="n_4aveValue【児童館】&#10;一人当たり面積">
          <a:extLst>
            <a:ext uri="{FF2B5EF4-FFF2-40B4-BE49-F238E27FC236}">
              <a16:creationId xmlns:a16="http://schemas.microsoft.com/office/drawing/2014/main" id="{00000000-0008-0000-0E00-00003F03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32" name="n_1mainValue【児童館】&#10;一人当たり面積">
          <a:extLst>
            <a:ext uri="{FF2B5EF4-FFF2-40B4-BE49-F238E27FC236}">
              <a16:creationId xmlns:a16="http://schemas.microsoft.com/office/drawing/2014/main" id="{00000000-0008-0000-0E00-00004003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3" name="n_2mainValue【児童館】&#10;一人当たり面積">
          <a:extLst>
            <a:ext uri="{FF2B5EF4-FFF2-40B4-BE49-F238E27FC236}">
              <a16:creationId xmlns:a16="http://schemas.microsoft.com/office/drawing/2014/main" id="{00000000-0008-0000-0E00-00004103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4" name="n_3mainValue【児童館】&#10;一人当たり面積">
          <a:extLst>
            <a:ext uri="{FF2B5EF4-FFF2-40B4-BE49-F238E27FC236}">
              <a16:creationId xmlns:a16="http://schemas.microsoft.com/office/drawing/2014/main" id="{00000000-0008-0000-0E00-00004203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35" name="n_4mainValue【児童館】&#10;一人当たり面積">
          <a:extLst>
            <a:ext uri="{FF2B5EF4-FFF2-40B4-BE49-F238E27FC236}">
              <a16:creationId xmlns:a16="http://schemas.microsoft.com/office/drawing/2014/main" id="{00000000-0008-0000-0E00-000043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000000-0008-0000-0E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公民館】&#10;有形固定資産減価償却率最小値テキスト">
          <a:extLst>
            <a:ext uri="{FF2B5EF4-FFF2-40B4-BE49-F238E27FC236}">
              <a16:creationId xmlns:a16="http://schemas.microsoft.com/office/drawing/2014/main" id="{00000000-0008-0000-0E00-00005E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864" name="【公民館】&#10;有形固定資産減価償却率最大値テキスト">
          <a:extLst>
            <a:ext uri="{FF2B5EF4-FFF2-40B4-BE49-F238E27FC236}">
              <a16:creationId xmlns:a16="http://schemas.microsoft.com/office/drawing/2014/main" id="{00000000-0008-0000-0E00-00006003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866" name="【公民館】&#10;有形固定資産減価償却率平均値テキスト">
          <a:extLst>
            <a:ext uri="{FF2B5EF4-FFF2-40B4-BE49-F238E27FC236}">
              <a16:creationId xmlns:a16="http://schemas.microsoft.com/office/drawing/2014/main" id="{00000000-0008-0000-0E00-000062030000}"/>
            </a:ext>
          </a:extLst>
        </xdr:cNvPr>
        <xdr:cNvSpPr txBox="1"/>
      </xdr:nvSpPr>
      <xdr:spPr>
        <a:xfrm>
          <a:off x="16357600" y="1796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xdr:rowOff>
    </xdr:from>
    <xdr:to>
      <xdr:col>85</xdr:col>
      <xdr:colOff>177800</xdr:colOff>
      <xdr:row>103</xdr:row>
      <xdr:rowOff>117202</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62687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38479</xdr:rowOff>
    </xdr:from>
    <xdr:ext cx="405111" cy="259045"/>
    <xdr:sp macro="" textlink="">
      <xdr:nvSpPr>
        <xdr:cNvPr id="878" name="【公民館】&#10;有形固定資産減価償却率該当値テキスト">
          <a:extLst>
            <a:ext uri="{FF2B5EF4-FFF2-40B4-BE49-F238E27FC236}">
              <a16:creationId xmlns:a16="http://schemas.microsoft.com/office/drawing/2014/main" id="{00000000-0008-0000-0E00-00006E030000}"/>
            </a:ext>
          </a:extLst>
        </xdr:cNvPr>
        <xdr:cNvSpPr txBox="1"/>
      </xdr:nvSpPr>
      <xdr:spPr>
        <a:xfrm>
          <a:off x="16357600" y="175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66402</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a:off x="15481300" y="1768983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30480</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4592300" y="176718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107043</xdr:rowOff>
    </xdr:from>
    <xdr:to>
      <xdr:col>72</xdr:col>
      <xdr:colOff>38100</xdr:colOff>
      <xdr:row>103</xdr:row>
      <xdr:rowOff>37193</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3652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157843</xdr:rowOff>
    </xdr:from>
    <xdr:to>
      <xdr:col>76</xdr:col>
      <xdr:colOff>114300</xdr:colOff>
      <xdr:row>103</xdr:row>
      <xdr:rowOff>12519</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3703300" y="176457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10705</xdr:rowOff>
    </xdr:from>
    <xdr:to>
      <xdr:col>67</xdr:col>
      <xdr:colOff>101600</xdr:colOff>
      <xdr:row>103</xdr:row>
      <xdr:rowOff>112305</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2763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157843</xdr:rowOff>
    </xdr:from>
    <xdr:to>
      <xdr:col>71</xdr:col>
      <xdr:colOff>177800</xdr:colOff>
      <xdr:row>103</xdr:row>
      <xdr:rowOff>61505</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12814300" y="176457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59345</xdr:rowOff>
    </xdr:from>
    <xdr:ext cx="405111" cy="259045"/>
    <xdr:sp macro="" textlink="">
      <xdr:nvSpPr>
        <xdr:cNvPr id="887" name="n_1aveValue【公民館】&#10;有形固定資産減価償却率">
          <a:extLst>
            <a:ext uri="{FF2B5EF4-FFF2-40B4-BE49-F238E27FC236}">
              <a16:creationId xmlns:a16="http://schemas.microsoft.com/office/drawing/2014/main" id="{00000000-0008-0000-0E00-000077030000}"/>
            </a:ext>
          </a:extLst>
        </xdr:cNvPr>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888" name="n_2aveValue【公民館】&#10;有形固定資産減価償却率">
          <a:extLst>
            <a:ext uri="{FF2B5EF4-FFF2-40B4-BE49-F238E27FC236}">
              <a16:creationId xmlns:a16="http://schemas.microsoft.com/office/drawing/2014/main" id="{00000000-0008-0000-0E00-000078030000}"/>
            </a:ext>
          </a:extLst>
        </xdr:cNvPr>
        <xdr:cNvSpPr txBox="1"/>
      </xdr:nvSpPr>
      <xdr:spPr>
        <a:xfrm>
          <a:off x="14389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889" name="n_3aveValue【公民館】&#10;有形固定資産減価償却率">
          <a:extLst>
            <a:ext uri="{FF2B5EF4-FFF2-40B4-BE49-F238E27FC236}">
              <a16:creationId xmlns:a16="http://schemas.microsoft.com/office/drawing/2014/main" id="{00000000-0008-0000-0E00-000079030000}"/>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103432</xdr:rowOff>
    </xdr:from>
    <xdr:ext cx="405111" cy="259045"/>
    <xdr:sp macro="" textlink="">
      <xdr:nvSpPr>
        <xdr:cNvPr id="890" name="n_4aveValue【公民館】&#10;有形固定資産減価償却率">
          <a:extLst>
            <a:ext uri="{FF2B5EF4-FFF2-40B4-BE49-F238E27FC236}">
              <a16:creationId xmlns:a16="http://schemas.microsoft.com/office/drawing/2014/main" id="{00000000-0008-0000-0E00-00007A030000}"/>
            </a:ext>
          </a:extLst>
        </xdr:cNvPr>
        <xdr:cNvSpPr txBox="1"/>
      </xdr:nvSpPr>
      <xdr:spPr>
        <a:xfrm>
          <a:off x="12611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891" name="n_1main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892" name="n_2main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53720</xdr:rowOff>
    </xdr:from>
    <xdr:ext cx="405111" cy="259045"/>
    <xdr:sp macro="" textlink="">
      <xdr:nvSpPr>
        <xdr:cNvPr id="893" name="n_3main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128832</xdr:rowOff>
    </xdr:from>
    <xdr:ext cx="405111" cy="259045"/>
    <xdr:sp macro="" textlink="">
      <xdr:nvSpPr>
        <xdr:cNvPr id="894" name="n_4main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126637</xdr:rowOff>
    </xdr:from>
    <xdr:to>
      <xdr:col>116</xdr:col>
      <xdr:colOff>114300</xdr:colOff>
      <xdr:row>105</xdr:row>
      <xdr:rowOff>56787</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2110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149514</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22199600" y="1780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133169</xdr:rowOff>
    </xdr:from>
    <xdr:to>
      <xdr:col>112</xdr:col>
      <xdr:colOff>38100</xdr:colOff>
      <xdr:row>105</xdr:row>
      <xdr:rowOff>63319</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127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5987</xdr:rowOff>
    </xdr:from>
    <xdr:to>
      <xdr:col>116</xdr:col>
      <xdr:colOff>63500</xdr:colOff>
      <xdr:row>105</xdr:row>
      <xdr:rowOff>12519</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1323300" y="180082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126637</xdr:rowOff>
    </xdr:from>
    <xdr:to>
      <xdr:col>107</xdr:col>
      <xdr:colOff>101600</xdr:colOff>
      <xdr:row>105</xdr:row>
      <xdr:rowOff>56787</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0383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5987</xdr:rowOff>
    </xdr:from>
    <xdr:to>
      <xdr:col>111</xdr:col>
      <xdr:colOff>177800</xdr:colOff>
      <xdr:row>105</xdr:row>
      <xdr:rowOff>12519</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a:off x="20434300" y="180082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133169</xdr:rowOff>
    </xdr:from>
    <xdr:to>
      <xdr:col>102</xdr:col>
      <xdr:colOff>165100</xdr:colOff>
      <xdr:row>105</xdr:row>
      <xdr:rowOff>63319</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9494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5987</xdr:rowOff>
    </xdr:from>
    <xdr:to>
      <xdr:col>107</xdr:col>
      <xdr:colOff>50800</xdr:colOff>
      <xdr:row>105</xdr:row>
      <xdr:rowOff>12519</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9545300" y="180082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169092</xdr:rowOff>
    </xdr:from>
    <xdr:to>
      <xdr:col>98</xdr:col>
      <xdr:colOff>38100</xdr:colOff>
      <xdr:row>105</xdr:row>
      <xdr:rowOff>99242</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8605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12519</xdr:rowOff>
    </xdr:from>
    <xdr:to>
      <xdr:col>102</xdr:col>
      <xdr:colOff>114300</xdr:colOff>
      <xdr:row>105</xdr:row>
      <xdr:rowOff>48442</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8656300" y="180147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79846</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210757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73314</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20199427" y="177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79846</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93104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115769</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8421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類型は、「認定こども園・幼稚園・保育所」、「橋りょう・トンネル」、「学校施設」である。本市の公共施設は、整備から３０年以上を経過したものが多く、老朽化が進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幼稚園・保育所は、築４０年以上経過した施設があり、中長期的な視点で園児数の減少を見据えた、私立幼稚園・保育園との役割分担による統廃合を検討していく。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橋りょうは、全体の約半数が耐用年数の２分の１を経過した整備後３０年のものとなっており、これらの橋りょうが今後３０年以内に更新時期を迎える。そのため、長寿命化計画による計画的な補修により、将来更新負担の平準化と抑制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小・中学校は、築３０年から４０年以上を経過した施設が多い。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令和２年度末に</a:t>
          </a:r>
          <a:r>
            <a:rPr lang="ja-JP" altLang="en-US" sz="1300" b="0">
              <a:latin typeface="ＭＳ Ｐゴシック" panose="020B0600070205080204" pitchFamily="50" charset="-128"/>
              <a:ea typeface="ＭＳ Ｐゴシック" panose="020B0600070205080204" pitchFamily="50" charset="-128"/>
            </a:rPr>
            <a:t>学校施設長寿命化計画</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策定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今後は長寿命化計画に基づいて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負担の平準化及び抑制に努めていく。また、将来的には、児童生徒数の変動による学校の再編や通学区域について検討するとともに、少子化の進行に伴い生じる空き教室などへ、近隣施設からの機能移転も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65,537
64,589
251.41
33,916,408
32,048,848
1,646,600
16,139,349
22,131,650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127924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118473</xdr:rowOff>
    </xdr:from>
    <xdr:to>
      <xdr:col>20</xdr:col>
      <xdr:colOff>38100</xdr:colOff>
      <xdr:row>38</xdr:row>
      <xdr:rowOff>48623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169273</xdr:rowOff>
    </xdr:from>
    <xdr:to>
      <xdr:col>24</xdr:col>
      <xdr:colOff>63500</xdr:colOff>
      <xdr:row>38</xdr:row>
      <xdr:rowOff>28847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1292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85816</xdr:rowOff>
    </xdr:from>
    <xdr:to>
      <xdr:col>15</xdr:col>
      <xdr:colOff>101600</xdr:colOff>
      <xdr:row>38</xdr:row>
      <xdr:rowOff>15966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136616</xdr:rowOff>
    </xdr:from>
    <xdr:to>
      <xdr:col>19</xdr:col>
      <xdr:colOff>177800</xdr:colOff>
      <xdr:row>37</xdr:row>
      <xdr:rowOff>169273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80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53158</xdr:rowOff>
    </xdr:from>
    <xdr:to>
      <xdr:col>10</xdr:col>
      <xdr:colOff>165100</xdr:colOff>
      <xdr:row>37</xdr:row>
      <xdr:rowOff>154758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103958</xdr:rowOff>
    </xdr:from>
    <xdr:to>
      <xdr:col>15</xdr:col>
      <xdr:colOff>50800</xdr:colOff>
      <xdr:row>37</xdr:row>
      <xdr:rowOff>136616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476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20501</xdr:rowOff>
    </xdr:from>
    <xdr:to>
      <xdr:col>6</xdr:col>
      <xdr:colOff>38100</xdr:colOff>
      <xdr:row>37</xdr:row>
      <xdr:rowOff>122101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71301</xdr:rowOff>
    </xdr:from>
    <xdr:to>
      <xdr:col>10</xdr:col>
      <xdr:colOff>114300</xdr:colOff>
      <xdr:row>37</xdr:row>
      <xdr:rowOff>103958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1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39750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7093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145886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113228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48277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76200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76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31115</xdr:rowOff>
    </xdr:from>
    <xdr:to>
      <xdr:col>46</xdr:col>
      <xdr:colOff>38100</xdr:colOff>
      <xdr:row>39</xdr:row>
      <xdr:rowOff>132715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81915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750300" y="676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31115</xdr:rowOff>
    </xdr:from>
    <xdr:to>
      <xdr:col>41</xdr:col>
      <xdr:colOff>101600</xdr:colOff>
      <xdr:row>39</xdr:row>
      <xdr:rowOff>132715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81915</xdr:rowOff>
    </xdr:from>
    <xdr:to>
      <xdr:col>45</xdr:col>
      <xdr:colOff>177800</xdr:colOff>
      <xdr:row>39</xdr:row>
      <xdr:rowOff>81915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76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31115</xdr:rowOff>
    </xdr:from>
    <xdr:to>
      <xdr:col>36</xdr:col>
      <xdr:colOff>165100</xdr:colOff>
      <xdr:row>39</xdr:row>
      <xdr:rowOff>132715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81915</xdr:rowOff>
    </xdr:from>
    <xdr:to>
      <xdr:col>41</xdr:col>
      <xdr:colOff>50800</xdr:colOff>
      <xdr:row>39</xdr:row>
      <xdr:rowOff>81915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76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143527</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149242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149242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149242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144797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45720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2984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76200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908300" y="102984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xdr:rowOff>
    </xdr:from>
    <xdr:to>
      <xdr:col>10</xdr:col>
      <xdr:colOff>165100</xdr:colOff>
      <xdr:row>60</xdr:row>
      <xdr:rowOff>104140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53340</xdr:rowOff>
    </xdr:from>
    <xdr:to>
      <xdr:col>15</xdr:col>
      <xdr:colOff>50800</xdr:colOff>
      <xdr:row>60</xdr:row>
      <xdr:rowOff>76200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340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164465</xdr:rowOff>
    </xdr:from>
    <xdr:to>
      <xdr:col>6</xdr:col>
      <xdr:colOff>38100</xdr:colOff>
      <xdr:row>59</xdr:row>
      <xdr:rowOff>94615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43815</xdr:rowOff>
    </xdr:from>
    <xdr:to>
      <xdr:col>10</xdr:col>
      <xdr:colOff>114300</xdr:colOff>
      <xdr:row>60</xdr:row>
      <xdr:rowOff>53340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15936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53357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111142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141531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71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83094</xdr:rowOff>
    </xdr:from>
    <xdr:to>
      <xdr:col>55</xdr:col>
      <xdr:colOff>50800</xdr:colOff>
      <xdr:row>61</xdr:row>
      <xdr:rowOff>13244</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105971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22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87993</xdr:rowOff>
    </xdr:from>
    <xdr:to>
      <xdr:col>50</xdr:col>
      <xdr:colOff>165100</xdr:colOff>
      <xdr:row>61</xdr:row>
      <xdr:rowOff>18143</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133894</xdr:rowOff>
    </xdr:from>
    <xdr:to>
      <xdr:col>55</xdr:col>
      <xdr:colOff>0</xdr:colOff>
      <xdr:row>60</xdr:row>
      <xdr:rowOff>138793</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42089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94524</xdr:rowOff>
    </xdr:from>
    <xdr:to>
      <xdr:col>46</xdr:col>
      <xdr:colOff>38100</xdr:colOff>
      <xdr:row>61</xdr:row>
      <xdr:rowOff>24674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138793</xdr:rowOff>
    </xdr:from>
    <xdr:to>
      <xdr:col>50</xdr:col>
      <xdr:colOff>114300</xdr:colOff>
      <xdr:row>60</xdr:row>
      <xdr:rowOff>145324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4257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97790</xdr:rowOff>
    </xdr:from>
    <xdr:to>
      <xdr:col>41</xdr:col>
      <xdr:colOff>101600</xdr:colOff>
      <xdr:row>61</xdr:row>
      <xdr:rowOff>27940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145324</xdr:rowOff>
    </xdr:from>
    <xdr:to>
      <xdr:col>45</xdr:col>
      <xdr:colOff>177800</xdr:colOff>
      <xdr:row>60</xdr:row>
      <xdr:rowOff>148590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43232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7983</xdr:rowOff>
    </xdr:from>
    <xdr:to>
      <xdr:col>36</xdr:col>
      <xdr:colOff>165100</xdr:colOff>
      <xdr:row>61</xdr:row>
      <xdr:rowOff>109583</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148590</xdr:rowOff>
    </xdr:from>
    <xdr:to>
      <xdr:col>41</xdr:col>
      <xdr:colOff>50800</xdr:colOff>
      <xdr:row>61</xdr:row>
      <xdr:rowOff>58783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43559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107242</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120304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34670</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1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41201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15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44467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126110</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2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98314</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60452</xdr:rowOff>
    </xdr:from>
    <xdr:to>
      <xdr:col>20</xdr:col>
      <xdr:colOff>38100</xdr:colOff>
      <xdr:row>81</xdr:row>
      <xdr:rowOff>162052</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111252</xdr:rowOff>
    </xdr:from>
    <xdr:to>
      <xdr:col>24</xdr:col>
      <xdr:colOff>63500</xdr:colOff>
      <xdr:row>81</xdr:row>
      <xdr:rowOff>170687</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399870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111252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393698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94742</xdr:rowOff>
    </xdr:from>
    <xdr:to>
      <xdr:col>10</xdr:col>
      <xdr:colOff>165100</xdr:colOff>
      <xdr:row>81</xdr:row>
      <xdr:rowOff>24892</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145542</xdr:rowOff>
    </xdr:from>
    <xdr:to>
      <xdr:col>15</xdr:col>
      <xdr:colOff>50800</xdr:colOff>
      <xdr:row>81</xdr:row>
      <xdr:rowOff>49530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386154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49022</xdr:rowOff>
    </xdr:from>
    <xdr:to>
      <xdr:col>6</xdr:col>
      <xdr:colOff>38100</xdr:colOff>
      <xdr:row>80</xdr:row>
      <xdr:rowOff>150622</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99822</xdr:rowOff>
    </xdr:from>
    <xdr:to>
      <xdr:col>10</xdr:col>
      <xdr:colOff>114300</xdr:colOff>
      <xdr:row>80</xdr:row>
      <xdr:rowOff>145542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38158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153179</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16019</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9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F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F00-000052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F00-000054010000}"/>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F00-000056010000}"/>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10426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125747</xdr:rowOff>
    </xdr:from>
    <xdr:ext cx="469744" cy="259045"/>
    <xdr:sp macro="" textlink="">
      <xdr:nvSpPr>
        <xdr:cNvPr id="354" name="【福祉施設】&#10;一人当たり面積該当値テキスト">
          <a:extLst>
            <a:ext uri="{FF2B5EF4-FFF2-40B4-BE49-F238E27FC236}">
              <a16:creationId xmlns:a16="http://schemas.microsoft.com/office/drawing/2014/main" id="{00000000-0008-0000-0F00-000062010000}"/>
            </a:ext>
          </a:extLst>
        </xdr:cNvPr>
        <xdr:cNvSpPr txBox="1"/>
      </xdr:nvSpPr>
      <xdr:spPr>
        <a:xfrm>
          <a:off x="10515600"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147320</xdr:rowOff>
    </xdr:from>
    <xdr:to>
      <xdr:col>50</xdr:col>
      <xdr:colOff>165100</xdr:colOff>
      <xdr:row>84</xdr:row>
      <xdr:rowOff>77470</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958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26670</xdr:rowOff>
    </xdr:from>
    <xdr:to>
      <xdr:col>55</xdr:col>
      <xdr:colOff>0</xdr:colOff>
      <xdr:row>84</xdr:row>
      <xdr:rowOff>26670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9639300" y="14428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8699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26670</xdr:rowOff>
    </xdr:from>
    <xdr:to>
      <xdr:col>50</xdr:col>
      <xdr:colOff>114300</xdr:colOff>
      <xdr:row>84</xdr:row>
      <xdr:rowOff>32386</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8750300" y="144284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153036</xdr:rowOff>
    </xdr:from>
    <xdr:to>
      <xdr:col>41</xdr:col>
      <xdr:colOff>101600</xdr:colOff>
      <xdr:row>84</xdr:row>
      <xdr:rowOff>83186</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7810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32386</xdr:rowOff>
    </xdr:from>
    <xdr:to>
      <xdr:col>45</xdr:col>
      <xdr:colOff>177800</xdr:colOff>
      <xdr:row>84</xdr:row>
      <xdr:rowOff>32386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7861300" y="1443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6921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32386</xdr:rowOff>
    </xdr:from>
    <xdr:to>
      <xdr:col>41</xdr:col>
      <xdr:colOff>50800</xdr:colOff>
      <xdr:row>84</xdr:row>
      <xdr:rowOff>32386</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6972300" y="1443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a:extLst>
            <a:ext uri="{FF2B5EF4-FFF2-40B4-BE49-F238E27FC236}">
              <a16:creationId xmlns:a16="http://schemas.microsoft.com/office/drawing/2014/main" id="{00000000-0008-0000-0F00-00006B010000}"/>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a:extLst>
            <a:ext uri="{FF2B5EF4-FFF2-40B4-BE49-F238E27FC236}">
              <a16:creationId xmlns:a16="http://schemas.microsoft.com/office/drawing/2014/main" id="{00000000-0008-0000-0F00-00006C010000}"/>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5" name="n_3aveValue【福祉施設】&#10;一人当たり面積">
          <a:extLst>
            <a:ext uri="{FF2B5EF4-FFF2-40B4-BE49-F238E27FC236}">
              <a16:creationId xmlns:a16="http://schemas.microsoft.com/office/drawing/2014/main" id="{00000000-0008-0000-0F00-00006D010000}"/>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a:extLst>
            <a:ext uri="{FF2B5EF4-FFF2-40B4-BE49-F238E27FC236}">
              <a16:creationId xmlns:a16="http://schemas.microsoft.com/office/drawing/2014/main" id="{00000000-0008-0000-0F00-00006E010000}"/>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68597</xdr:rowOff>
    </xdr:from>
    <xdr:ext cx="469744" cy="259045"/>
    <xdr:sp macro="" textlink="">
      <xdr:nvSpPr>
        <xdr:cNvPr id="367" name="n_1mainValue【福祉施設】&#10;一人当たり面積">
          <a:extLst>
            <a:ext uri="{FF2B5EF4-FFF2-40B4-BE49-F238E27FC236}">
              <a16:creationId xmlns:a16="http://schemas.microsoft.com/office/drawing/2014/main" id="{00000000-0008-0000-0F00-00006F010000}"/>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74313</xdr:rowOff>
    </xdr:from>
    <xdr:ext cx="469744" cy="259045"/>
    <xdr:sp macro="" textlink="">
      <xdr:nvSpPr>
        <xdr:cNvPr id="368" name="n_2mainValue【福祉施設】&#10;一人当たり面積">
          <a:extLst>
            <a:ext uri="{FF2B5EF4-FFF2-40B4-BE49-F238E27FC236}">
              <a16:creationId xmlns:a16="http://schemas.microsoft.com/office/drawing/2014/main" id="{00000000-0008-0000-0F00-000070010000}"/>
            </a:ext>
          </a:extLst>
        </xdr:cNvPr>
        <xdr:cNvSpPr txBox="1"/>
      </xdr:nvSpPr>
      <xdr:spPr>
        <a:xfrm>
          <a:off x="8515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74313</xdr:rowOff>
    </xdr:from>
    <xdr:ext cx="469744" cy="259045"/>
    <xdr:sp macro="" textlink="">
      <xdr:nvSpPr>
        <xdr:cNvPr id="369" name="n_3mainValue【福祉施設】&#10;一人当たり面積">
          <a:extLst>
            <a:ext uri="{FF2B5EF4-FFF2-40B4-BE49-F238E27FC236}">
              <a16:creationId xmlns:a16="http://schemas.microsoft.com/office/drawing/2014/main" id="{00000000-0008-0000-0F00-000071010000}"/>
            </a:ext>
          </a:extLst>
        </xdr:cNvPr>
        <xdr:cNvSpPr txBox="1"/>
      </xdr:nvSpPr>
      <xdr:spPr>
        <a:xfrm>
          <a:off x="7626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0" name="n_4mainValue【福祉施設】&#10;一人当たり面積">
          <a:extLst>
            <a:ext uri="{FF2B5EF4-FFF2-40B4-BE49-F238E27FC236}">
              <a16:creationId xmlns:a16="http://schemas.microsoft.com/office/drawing/2014/main" id="{00000000-0008-0000-0F00-000072010000}"/>
            </a:ext>
          </a:extLst>
        </xdr:cNvPr>
        <xdr:cNvSpPr txBox="1"/>
      </xdr:nvSpPr>
      <xdr:spPr>
        <a:xfrm>
          <a:off x="6737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170741</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83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115207</xdr:rowOff>
    </xdr:from>
    <xdr:to>
      <xdr:col>20</xdr:col>
      <xdr:colOff>38100</xdr:colOff>
      <xdr:row>105</xdr:row>
      <xdr:rowOff>45357</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166007</xdr:rowOff>
    </xdr:from>
    <xdr:to>
      <xdr:col>24</xdr:col>
      <xdr:colOff>63500</xdr:colOff>
      <xdr:row>105</xdr:row>
      <xdr:rowOff>27214</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9968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138068</xdr:rowOff>
    </xdr:from>
    <xdr:to>
      <xdr:col>15</xdr:col>
      <xdr:colOff>101600</xdr:colOff>
      <xdr:row>105</xdr:row>
      <xdr:rowOff>68218</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166007</xdr:rowOff>
    </xdr:from>
    <xdr:to>
      <xdr:col>19</xdr:col>
      <xdr:colOff>177800</xdr:colOff>
      <xdr:row>105</xdr:row>
      <xdr:rowOff>17418</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flipV="1">
          <a:off x="2908300" y="179968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102144</xdr:rowOff>
    </xdr:from>
    <xdr:to>
      <xdr:col>10</xdr:col>
      <xdr:colOff>165100</xdr:colOff>
      <xdr:row>105</xdr:row>
      <xdr:rowOff>32294</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152944</xdr:rowOff>
    </xdr:from>
    <xdr:to>
      <xdr:col>15</xdr:col>
      <xdr:colOff>50800</xdr:colOff>
      <xdr:row>105</xdr:row>
      <xdr:rowOff>17418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9837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117021</xdr:rowOff>
    </xdr:from>
    <xdr:to>
      <xdr:col>10</xdr:col>
      <xdr:colOff>114300</xdr:colOff>
      <xdr:row>104</xdr:row>
      <xdr:rowOff>152944</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9478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61884</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59345</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48821</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70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105427</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85816</xdr:rowOff>
    </xdr:from>
    <xdr:to>
      <xdr:col>50</xdr:col>
      <xdr:colOff>165100</xdr:colOff>
      <xdr:row>106</xdr:row>
      <xdr:rowOff>15966</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136616</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1356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92348</xdr:rowOff>
    </xdr:from>
    <xdr:to>
      <xdr:col>46</xdr:col>
      <xdr:colOff>38100</xdr:colOff>
      <xdr:row>106</xdr:row>
      <xdr:rowOff>22498</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136616</xdr:rowOff>
    </xdr:from>
    <xdr:to>
      <xdr:col>50</xdr:col>
      <xdr:colOff>114300</xdr:colOff>
      <xdr:row>105</xdr:row>
      <xdr:rowOff>143148</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81388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92348</xdr:rowOff>
    </xdr:from>
    <xdr:to>
      <xdr:col>41</xdr:col>
      <xdr:colOff>101600</xdr:colOff>
      <xdr:row>106</xdr:row>
      <xdr:rowOff>22498</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143148</xdr:rowOff>
    </xdr:from>
    <xdr:to>
      <xdr:col>45</xdr:col>
      <xdr:colOff>177800</xdr:colOff>
      <xdr:row>105</xdr:row>
      <xdr:rowOff>143148</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7861300" y="181453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95613</xdr:rowOff>
    </xdr:from>
    <xdr:to>
      <xdr:col>36</xdr:col>
      <xdr:colOff>165100</xdr:colOff>
      <xdr:row>106</xdr:row>
      <xdr:rowOff>25763</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143148</xdr:rowOff>
    </xdr:from>
    <xdr:to>
      <xdr:col>41</xdr:col>
      <xdr:colOff>50800</xdr:colOff>
      <xdr:row>105</xdr:row>
      <xdr:rowOff>146413</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72300" y="181453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5459</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167113</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31585</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32493</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39025</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39025</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42290</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64588</xdr:rowOff>
    </xdr:from>
    <xdr:to>
      <xdr:col>85</xdr:col>
      <xdr:colOff>177800</xdr:colOff>
      <xdr:row>38</xdr:row>
      <xdr:rowOff>166188</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43015</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33565</xdr:rowOff>
    </xdr:from>
    <xdr:to>
      <xdr:col>81</xdr:col>
      <xdr:colOff>101600</xdr:colOff>
      <xdr:row>38</xdr:row>
      <xdr:rowOff>135165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84365</xdr:rowOff>
    </xdr:from>
    <xdr:to>
      <xdr:col>85</xdr:col>
      <xdr:colOff>127000</xdr:colOff>
      <xdr:row>38</xdr:row>
      <xdr:rowOff>115388</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5994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165826</xdr:rowOff>
    </xdr:from>
    <xdr:to>
      <xdr:col>76</xdr:col>
      <xdr:colOff>165100</xdr:colOff>
      <xdr:row>38</xdr:row>
      <xdr:rowOff>95976</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45176</xdr:rowOff>
    </xdr:from>
    <xdr:to>
      <xdr:col>81</xdr:col>
      <xdr:colOff>50800</xdr:colOff>
      <xdr:row>38</xdr:row>
      <xdr:rowOff>84365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56027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80917</xdr:rowOff>
    </xdr:from>
    <xdr:to>
      <xdr:col>72</xdr:col>
      <xdr:colOff>38100</xdr:colOff>
      <xdr:row>38</xdr:row>
      <xdr:rowOff>11068</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131717</xdr:rowOff>
    </xdr:from>
    <xdr:to>
      <xdr:col>76</xdr:col>
      <xdr:colOff>114300</xdr:colOff>
      <xdr:row>38</xdr:row>
      <xdr:rowOff>45176</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47536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38463</xdr:rowOff>
    </xdr:from>
    <xdr:to>
      <xdr:col>67</xdr:col>
      <xdr:colOff>101600</xdr:colOff>
      <xdr:row>37</xdr:row>
      <xdr:rowOff>140063</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89263</xdr:rowOff>
    </xdr:from>
    <xdr:to>
      <xdr:col>71</xdr:col>
      <xdr:colOff>177800</xdr:colOff>
      <xdr:row>37</xdr:row>
      <xdr:rowOff>131717</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43291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151691</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112503</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27594</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156590</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151846</xdr:rowOff>
    </xdr:from>
    <xdr:to>
      <xdr:col>116</xdr:col>
      <xdr:colOff>114300</xdr:colOff>
      <xdr:row>37</xdr:row>
      <xdr:rowOff>81996</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63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3273</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17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166423</xdr:rowOff>
    </xdr:from>
    <xdr:to>
      <xdr:col>112</xdr:col>
      <xdr:colOff>38100</xdr:colOff>
      <xdr:row>37</xdr:row>
      <xdr:rowOff>96573</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63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31196</xdr:rowOff>
    </xdr:from>
    <xdr:to>
      <xdr:col>116</xdr:col>
      <xdr:colOff>63500</xdr:colOff>
      <xdr:row>37</xdr:row>
      <xdr:rowOff>45773</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6374846"/>
          <a:ext cx="838200" cy="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13566</xdr:rowOff>
    </xdr:from>
    <xdr:to>
      <xdr:col>107</xdr:col>
      <xdr:colOff>101600</xdr:colOff>
      <xdr:row>37</xdr:row>
      <xdr:rowOff>115166</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63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45773</xdr:rowOff>
    </xdr:from>
    <xdr:to>
      <xdr:col>111</xdr:col>
      <xdr:colOff>177800</xdr:colOff>
      <xdr:row>37</xdr:row>
      <xdr:rowOff>64366</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6389423"/>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78473</xdr:rowOff>
    </xdr:from>
    <xdr:to>
      <xdr:col>102</xdr:col>
      <xdr:colOff>165100</xdr:colOff>
      <xdr:row>38</xdr:row>
      <xdr:rowOff>8623</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64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64366</xdr:rowOff>
    </xdr:from>
    <xdr:to>
      <xdr:col>107</xdr:col>
      <xdr:colOff>50800</xdr:colOff>
      <xdr:row>37</xdr:row>
      <xdr:rowOff>129273</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9545300" y="6408016"/>
          <a:ext cx="889000" cy="6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82596</xdr:rowOff>
    </xdr:from>
    <xdr:to>
      <xdr:col>98</xdr:col>
      <xdr:colOff>38100</xdr:colOff>
      <xdr:row>38</xdr:row>
      <xdr:rowOff>12746</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642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129273</xdr:rowOff>
    </xdr:from>
    <xdr:to>
      <xdr:col>102</xdr:col>
      <xdr:colOff>114300</xdr:colOff>
      <xdr:row>37</xdr:row>
      <xdr:rowOff>133396</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656300" y="6472923"/>
          <a:ext cx="889000" cy="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92562</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140583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113100</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11095" y="611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131693</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34795" y="613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25150</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45795" y="619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29273</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620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0000000-0008-0000-0F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00000000-0008-0000-0F00-000087020000}"/>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00000000-0008-0000-0F00-000089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00000000-0008-0000-0F00-00008B020000}"/>
            </a:ext>
          </a:extLst>
        </xdr:cNvPr>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62687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8545</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0000000-0008-0000-0F00-000097020000}"/>
            </a:ext>
          </a:extLst>
        </xdr:cNvPr>
        <xdr:cNvSpPr txBox="1"/>
      </xdr:nvSpPr>
      <xdr:spPr>
        <a:xfrm>
          <a:off x="16357600" y="14067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126093</xdr:rowOff>
    </xdr:from>
    <xdr:to>
      <xdr:col>81</xdr:col>
      <xdr:colOff>101600</xdr:colOff>
      <xdr:row>83</xdr:row>
      <xdr:rowOff>56243</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5430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5443</xdr:rowOff>
    </xdr:from>
    <xdr:to>
      <xdr:col>85</xdr:col>
      <xdr:colOff>127000</xdr:colOff>
      <xdr:row>83</xdr:row>
      <xdr:rowOff>36468</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5481300" y="1423579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4541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83</xdr:row>
      <xdr:rowOff>5443</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592300" y="14119861"/>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652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60961</xdr:rowOff>
    </xdr:from>
    <xdr:to>
      <xdr:col>76</xdr:col>
      <xdr:colOff>114300</xdr:colOff>
      <xdr:row>82</xdr:row>
      <xdr:rowOff>140970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flipV="1">
          <a:off x="13703300" y="141198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36286</xdr:rowOff>
    </xdr:from>
    <xdr:to>
      <xdr:col>67</xdr:col>
      <xdr:colOff>101600</xdr:colOff>
      <xdr:row>82</xdr:row>
      <xdr:rowOff>137886</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763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87086</xdr:rowOff>
    </xdr:from>
    <xdr:to>
      <xdr:col>71</xdr:col>
      <xdr:colOff>177800</xdr:colOff>
      <xdr:row>82</xdr:row>
      <xdr:rowOff>140970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814300" y="1414598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672" name="n_1ave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673" name="n_2ave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675" name="n_4ave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72770</xdr:rowOff>
    </xdr:from>
    <xdr:ext cx="405111" cy="259045"/>
    <xdr:sp macro="" textlink="">
      <xdr:nvSpPr>
        <xdr:cNvPr id="676" name="n_1main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77" name="n_2main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78" name="n_3main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154413</xdr:rowOff>
    </xdr:from>
    <xdr:ext cx="405111" cy="259045"/>
    <xdr:sp macro="" textlink="">
      <xdr:nvSpPr>
        <xdr:cNvPr id="679" name="n_4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00000000-0008-0000-0F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2" name="【消防施設】&#10;一人当たり面積最小値テキスト">
          <a:extLst>
            <a:ext uri="{FF2B5EF4-FFF2-40B4-BE49-F238E27FC236}">
              <a16:creationId xmlns:a16="http://schemas.microsoft.com/office/drawing/2014/main" id="{00000000-0008-0000-0F00-0000BE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04" name="【消防施設】&#10;一人当たり面積最大値テキスト">
          <a:extLst>
            <a:ext uri="{FF2B5EF4-FFF2-40B4-BE49-F238E27FC236}">
              <a16:creationId xmlns:a16="http://schemas.microsoft.com/office/drawing/2014/main" id="{00000000-0008-0000-0F00-0000C0020000}"/>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06" name="【消防施設】&#10;一人当たり面積平均値テキスト">
          <a:extLst>
            <a:ext uri="{FF2B5EF4-FFF2-40B4-BE49-F238E27FC236}">
              <a16:creationId xmlns:a16="http://schemas.microsoft.com/office/drawing/2014/main" id="{00000000-0008-0000-0F00-0000C2020000}"/>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18" name="【消防施設】&#10;一人当たり面積該当値テキスト">
          <a:extLst>
            <a:ext uri="{FF2B5EF4-FFF2-40B4-BE49-F238E27FC236}">
              <a16:creationId xmlns:a16="http://schemas.microsoft.com/office/drawing/2014/main" id="{00000000-0008-0000-0F00-0000CE02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111252</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20434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111252</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9545300" y="14485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85</xdr:row>
      <xdr:rowOff>49530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8656300" y="14485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27" name="n_1aveValue【消防施設】&#10;一人当たり面積">
          <a:extLst>
            <a:ext uri="{FF2B5EF4-FFF2-40B4-BE49-F238E27FC236}">
              <a16:creationId xmlns:a16="http://schemas.microsoft.com/office/drawing/2014/main" id="{00000000-0008-0000-0F00-0000D7020000}"/>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728" name="n_2aveValue【消防施設】&#10;一人当たり面積">
          <a:extLst>
            <a:ext uri="{FF2B5EF4-FFF2-40B4-BE49-F238E27FC236}">
              <a16:creationId xmlns:a16="http://schemas.microsoft.com/office/drawing/2014/main" id="{00000000-0008-0000-0F00-0000D802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29" name="n_3aveValue【消防施設】&#10;一人当たり面積">
          <a:extLst>
            <a:ext uri="{FF2B5EF4-FFF2-40B4-BE49-F238E27FC236}">
              <a16:creationId xmlns:a16="http://schemas.microsoft.com/office/drawing/2014/main" id="{00000000-0008-0000-0F00-0000D902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730" name="n_4aveValue【消防施設】&#10;一人当たり面積">
          <a:extLst>
            <a:ext uri="{FF2B5EF4-FFF2-40B4-BE49-F238E27FC236}">
              <a16:creationId xmlns:a16="http://schemas.microsoft.com/office/drawing/2014/main" id="{00000000-0008-0000-0F00-0000DA020000}"/>
            </a:ext>
          </a:extLst>
        </xdr:cNvPr>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1" name="n_1mainValue【消防施設】&#10;一人当たり面積">
          <a:extLst>
            <a:ext uri="{FF2B5EF4-FFF2-40B4-BE49-F238E27FC236}">
              <a16:creationId xmlns:a16="http://schemas.microsoft.com/office/drawing/2014/main" id="{00000000-0008-0000-0F00-0000DB02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2" name="n_2mainValue【消防施設】&#10;一人当たり面積">
          <a:extLst>
            <a:ext uri="{FF2B5EF4-FFF2-40B4-BE49-F238E27FC236}">
              <a16:creationId xmlns:a16="http://schemas.microsoft.com/office/drawing/2014/main" id="{00000000-0008-0000-0F00-0000DC020000}"/>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3" name="n_3mainValue【消防施設】&#10;一人当たり面積">
          <a:extLst>
            <a:ext uri="{FF2B5EF4-FFF2-40B4-BE49-F238E27FC236}">
              <a16:creationId xmlns:a16="http://schemas.microsoft.com/office/drawing/2014/main" id="{00000000-0008-0000-0F00-0000DD020000}"/>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4" name="n_4mainValue【消防施設】&#10;一人当たり面積">
          <a:extLst>
            <a:ext uri="{FF2B5EF4-FFF2-40B4-BE49-F238E27FC236}">
              <a16:creationId xmlns:a16="http://schemas.microsoft.com/office/drawing/2014/main" id="{00000000-0008-0000-0F00-0000DE020000}"/>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00000000-0008-0000-0F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761" name="【庁舎】&#10;有形固定資産減価償却率最小値テキスト">
          <a:extLst>
            <a:ext uri="{FF2B5EF4-FFF2-40B4-BE49-F238E27FC236}">
              <a16:creationId xmlns:a16="http://schemas.microsoft.com/office/drawing/2014/main" id="{00000000-0008-0000-0F00-0000F902000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763" name="【庁舎】&#10;有形固定資産減価償却率最大値テキスト">
          <a:extLst>
            <a:ext uri="{FF2B5EF4-FFF2-40B4-BE49-F238E27FC236}">
              <a16:creationId xmlns:a16="http://schemas.microsoft.com/office/drawing/2014/main" id="{00000000-0008-0000-0F00-0000FB02000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765" name="【庁舎】&#10;有形固定資産減価償却率平均値テキスト">
          <a:extLst>
            <a:ext uri="{FF2B5EF4-FFF2-40B4-BE49-F238E27FC236}">
              <a16:creationId xmlns:a16="http://schemas.microsoft.com/office/drawing/2014/main" id="{00000000-0008-0000-0F00-0000FD020000}"/>
            </a:ext>
          </a:extLst>
        </xdr:cNvPr>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129557</xdr:rowOff>
    </xdr:from>
    <xdr:ext cx="405111" cy="259045"/>
    <xdr:sp macro="" textlink="">
      <xdr:nvSpPr>
        <xdr:cNvPr id="777" name="【庁舎】&#10;有形固定資産減価償却率該当値テキスト">
          <a:extLst>
            <a:ext uri="{FF2B5EF4-FFF2-40B4-BE49-F238E27FC236}">
              <a16:creationId xmlns:a16="http://schemas.microsoft.com/office/drawing/2014/main" id="{00000000-0008-0000-0F00-000009030000}"/>
            </a:ext>
          </a:extLst>
        </xdr:cNvPr>
        <xdr:cNvSpPr txBox="1"/>
      </xdr:nvSpPr>
      <xdr:spPr>
        <a:xfrm>
          <a:off x="16357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149679</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flipV="1">
          <a:off x="15481300" y="18032730"/>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79284</xdr:rowOff>
    </xdr:from>
    <xdr:to>
      <xdr:col>76</xdr:col>
      <xdr:colOff>165100</xdr:colOff>
      <xdr:row>106</xdr:row>
      <xdr:rowOff>9434</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454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130084</xdr:rowOff>
    </xdr:from>
    <xdr:to>
      <xdr:col>81</xdr:col>
      <xdr:colOff>50800</xdr:colOff>
      <xdr:row>105</xdr:row>
      <xdr:rowOff>149679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4592300" y="181323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130084</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3703300" y="181013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xdr:rowOff>
    </xdr:from>
    <xdr:to>
      <xdr:col>67</xdr:col>
      <xdr:colOff>101600</xdr:colOff>
      <xdr:row>105</xdr:row>
      <xdr:rowOff>117202</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2763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66402</xdr:rowOff>
    </xdr:from>
    <xdr:to>
      <xdr:col>71</xdr:col>
      <xdr:colOff>177800</xdr:colOff>
      <xdr:row>105</xdr:row>
      <xdr:rowOff>99061</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2814300" y="180686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6" name="n_1aveValue【庁舎】&#10;有形固定資産減価償却率">
          <a:extLst>
            <a:ext uri="{FF2B5EF4-FFF2-40B4-BE49-F238E27FC236}">
              <a16:creationId xmlns:a16="http://schemas.microsoft.com/office/drawing/2014/main" id="{00000000-0008-0000-0F00-00001203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787" name="n_2aveValue【庁舎】&#10;有形固定資産減価償却率">
          <a:extLst>
            <a:ext uri="{FF2B5EF4-FFF2-40B4-BE49-F238E27FC236}">
              <a16:creationId xmlns:a16="http://schemas.microsoft.com/office/drawing/2014/main" id="{00000000-0008-0000-0F00-000013030000}"/>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88" name="n_3aveValue【庁舎】&#10;有形固定資産減価償却率">
          <a:extLst>
            <a:ext uri="{FF2B5EF4-FFF2-40B4-BE49-F238E27FC236}">
              <a16:creationId xmlns:a16="http://schemas.microsoft.com/office/drawing/2014/main" id="{00000000-0008-0000-0F00-000014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124658</xdr:rowOff>
    </xdr:from>
    <xdr:ext cx="405111" cy="259045"/>
    <xdr:sp macro="" textlink="">
      <xdr:nvSpPr>
        <xdr:cNvPr id="789" name="n_4aveValue【庁舎】&#10;有形固定資産減価償却率">
          <a:extLst>
            <a:ext uri="{FF2B5EF4-FFF2-40B4-BE49-F238E27FC236}">
              <a16:creationId xmlns:a16="http://schemas.microsoft.com/office/drawing/2014/main" id="{00000000-0008-0000-0F00-000015030000}"/>
            </a:ext>
          </a:extLst>
        </xdr:cNvPr>
        <xdr:cNvSpPr txBox="1"/>
      </xdr:nvSpPr>
      <xdr:spPr>
        <a:xfrm>
          <a:off x="12611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20156</xdr:rowOff>
    </xdr:from>
    <xdr:ext cx="405111" cy="259045"/>
    <xdr:sp macro="" textlink="">
      <xdr:nvSpPr>
        <xdr:cNvPr id="790" name="n_1mainValue【庁舎】&#10;有形固定資産減価償却率">
          <a:extLst>
            <a:ext uri="{FF2B5EF4-FFF2-40B4-BE49-F238E27FC236}">
              <a16:creationId xmlns:a16="http://schemas.microsoft.com/office/drawing/2014/main" id="{00000000-0008-0000-0F00-000016030000}"/>
            </a:ext>
          </a:extLst>
        </xdr:cNvPr>
        <xdr:cNvSpPr txBox="1"/>
      </xdr:nvSpPr>
      <xdr:spPr>
        <a:xfrm>
          <a:off x="15266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561</xdr:rowOff>
    </xdr:from>
    <xdr:ext cx="405111" cy="259045"/>
    <xdr:sp macro="" textlink="">
      <xdr:nvSpPr>
        <xdr:cNvPr id="791" name="n_2mainValue【庁舎】&#10;有形固定資産減価償却率">
          <a:extLst>
            <a:ext uri="{FF2B5EF4-FFF2-40B4-BE49-F238E27FC236}">
              <a16:creationId xmlns:a16="http://schemas.microsoft.com/office/drawing/2014/main" id="{00000000-0008-0000-0F00-000017030000}"/>
            </a:ext>
          </a:extLst>
        </xdr:cNvPr>
        <xdr:cNvSpPr txBox="1"/>
      </xdr:nvSpPr>
      <xdr:spPr>
        <a:xfrm>
          <a:off x="14389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92" name="n_3mainValue【庁舎】&#10;有形固定資産減価償却率">
          <a:extLst>
            <a:ext uri="{FF2B5EF4-FFF2-40B4-BE49-F238E27FC236}">
              <a16:creationId xmlns:a16="http://schemas.microsoft.com/office/drawing/2014/main" id="{00000000-0008-0000-0F00-00001803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133729</xdr:rowOff>
    </xdr:from>
    <xdr:ext cx="405111" cy="259045"/>
    <xdr:sp macro="" textlink="">
      <xdr:nvSpPr>
        <xdr:cNvPr id="793" name="n_4mainValue【庁舎】&#10;有形固定資産減価償却率">
          <a:extLst>
            <a:ext uri="{FF2B5EF4-FFF2-40B4-BE49-F238E27FC236}">
              <a16:creationId xmlns:a16="http://schemas.microsoft.com/office/drawing/2014/main" id="{00000000-0008-0000-0F00-000019030000}"/>
            </a:ext>
          </a:extLst>
        </xdr:cNvPr>
        <xdr:cNvSpPr txBox="1"/>
      </xdr:nvSpPr>
      <xdr:spPr>
        <a:xfrm>
          <a:off x="12611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00000000-0008-0000-0F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20" name="【庁舎】&#10;一人当たり面積最小値テキスト">
          <a:extLst>
            <a:ext uri="{FF2B5EF4-FFF2-40B4-BE49-F238E27FC236}">
              <a16:creationId xmlns:a16="http://schemas.microsoft.com/office/drawing/2014/main" id="{00000000-0008-0000-0F00-000034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2" name="【庁舎】&#10;一人当たり面積最大値テキスト">
          <a:extLst>
            <a:ext uri="{FF2B5EF4-FFF2-40B4-BE49-F238E27FC236}">
              <a16:creationId xmlns:a16="http://schemas.microsoft.com/office/drawing/2014/main" id="{00000000-0008-0000-0F00-000036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824" name="【庁舎】&#10;一人当たり面積平均値テキスト">
          <a:extLst>
            <a:ext uri="{FF2B5EF4-FFF2-40B4-BE49-F238E27FC236}">
              <a16:creationId xmlns:a16="http://schemas.microsoft.com/office/drawing/2014/main" id="{00000000-0008-0000-0F00-000038030000}"/>
            </a:ext>
          </a:extLst>
        </xdr:cNvPr>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836" name="【庁舎】&#10;一人当たり面積該当値テキスト">
          <a:extLst>
            <a:ext uri="{FF2B5EF4-FFF2-40B4-BE49-F238E27FC236}">
              <a16:creationId xmlns:a16="http://schemas.microsoft.com/office/drawing/2014/main" id="{00000000-0008-0000-0F00-000044030000}"/>
            </a:ext>
          </a:extLst>
        </xdr:cNvPr>
        <xdr:cNvSpPr txBox="1"/>
      </xdr:nvSpPr>
      <xdr:spPr>
        <a:xfrm>
          <a:off x="22199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102144</xdr:rowOff>
    </xdr:from>
    <xdr:to>
      <xdr:col>112</xdr:col>
      <xdr:colOff>38100</xdr:colOff>
      <xdr:row>106</xdr:row>
      <xdr:rowOff>32294</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127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152944</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1323300" y="18044161"/>
          <a:ext cx="8382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76019</xdr:rowOff>
    </xdr:from>
    <xdr:to>
      <xdr:col>107</xdr:col>
      <xdr:colOff>101600</xdr:colOff>
      <xdr:row>106</xdr:row>
      <xdr:rowOff>6169</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0383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126819</xdr:rowOff>
    </xdr:from>
    <xdr:to>
      <xdr:col>111</xdr:col>
      <xdr:colOff>177800</xdr:colOff>
      <xdr:row>105</xdr:row>
      <xdr:rowOff>152944</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20434300" y="181290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9494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126819</xdr:rowOff>
    </xdr:from>
    <xdr:to>
      <xdr:col>107</xdr:col>
      <xdr:colOff>50800</xdr:colOff>
      <xdr:row>105</xdr:row>
      <xdr:rowOff>130084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9545300" y="18129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105</xdr:row>
      <xdr:rowOff>133350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8656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845" name="n_1aveValue【庁舎】&#10;一人当たり面積">
          <a:extLst>
            <a:ext uri="{FF2B5EF4-FFF2-40B4-BE49-F238E27FC236}">
              <a16:creationId xmlns:a16="http://schemas.microsoft.com/office/drawing/2014/main" id="{00000000-0008-0000-0F00-00004D030000}"/>
            </a:ext>
          </a:extLst>
        </xdr:cNvPr>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846" name="n_2aveValue【庁舎】&#10;一人当たり面積">
          <a:extLst>
            <a:ext uri="{FF2B5EF4-FFF2-40B4-BE49-F238E27FC236}">
              <a16:creationId xmlns:a16="http://schemas.microsoft.com/office/drawing/2014/main" id="{00000000-0008-0000-0F00-00004E03000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847" name="n_3aveValue【庁舎】&#10;一人当たり面積">
          <a:extLst>
            <a:ext uri="{FF2B5EF4-FFF2-40B4-BE49-F238E27FC236}">
              <a16:creationId xmlns:a16="http://schemas.microsoft.com/office/drawing/2014/main" id="{00000000-0008-0000-0F00-00004F030000}"/>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48" name="n_4aveValue【庁舎】&#10;一人当たり面積">
          <a:extLst>
            <a:ext uri="{FF2B5EF4-FFF2-40B4-BE49-F238E27FC236}">
              <a16:creationId xmlns:a16="http://schemas.microsoft.com/office/drawing/2014/main" id="{00000000-0008-0000-0F00-00005003000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23421</xdr:rowOff>
    </xdr:from>
    <xdr:ext cx="469744" cy="259045"/>
    <xdr:sp macro="" textlink="">
      <xdr:nvSpPr>
        <xdr:cNvPr id="849" name="n_1mainValue【庁舎】&#10;一人当たり面積">
          <a:extLst>
            <a:ext uri="{FF2B5EF4-FFF2-40B4-BE49-F238E27FC236}">
              <a16:creationId xmlns:a16="http://schemas.microsoft.com/office/drawing/2014/main" id="{00000000-0008-0000-0F00-000051030000}"/>
            </a:ext>
          </a:extLst>
        </xdr:cNvPr>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50" name="n_2mainValue【庁舎】&#10;一人当たり面積">
          <a:extLst>
            <a:ext uri="{FF2B5EF4-FFF2-40B4-BE49-F238E27FC236}">
              <a16:creationId xmlns:a16="http://schemas.microsoft.com/office/drawing/2014/main" id="{00000000-0008-0000-0F00-000052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25961</xdr:rowOff>
    </xdr:from>
    <xdr:ext cx="469744" cy="259045"/>
    <xdr:sp macro="" textlink="">
      <xdr:nvSpPr>
        <xdr:cNvPr id="851" name="n_3mainValue【庁舎】&#10;一人当たり面積">
          <a:extLst>
            <a:ext uri="{FF2B5EF4-FFF2-40B4-BE49-F238E27FC236}">
              <a16:creationId xmlns:a16="http://schemas.microsoft.com/office/drawing/2014/main" id="{00000000-0008-0000-0F00-000053030000}"/>
            </a:ext>
          </a:extLst>
        </xdr:cNvPr>
        <xdr:cNvSpPr txBox="1"/>
      </xdr:nvSpPr>
      <xdr:spPr>
        <a:xfrm>
          <a:off x="19310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2" name="n_4mainValue【庁舎】&#10;一人当たり面積">
          <a:extLst>
            <a:ext uri="{FF2B5EF4-FFF2-40B4-BE49-F238E27FC236}">
              <a16:creationId xmlns:a16="http://schemas.microsoft.com/office/drawing/2014/main" id="{00000000-0008-0000-0F00-000054030000}"/>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類似団体平均と比較すると、おおむね平均的な水準となっているが、「図書館」「福祉施設」「庁舎」の施設類型についてはやや高めの水準となっている。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や福祉施設については、建設時は電源立地地域対策交付金等の財源を活用したが、老朽化が進む中で改修等に充てる財源が乏しく、他施設と比較して改修等が実施できていないため、有形固定資産減価償却率が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庁舎については、建替工事に着手しており令和３年度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の完成をもって、有形固定資産減価償却率は大幅に改善する見込みである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また、市民一人当たりの資産や面積では、「一般廃棄物処理施設」や「体育館・プール」の施設類型が類似団体平均より高い水準となっている。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一般廃棄物処理施設については、新施設の建設計画を進めており、令和６年度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を目途に新施設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供用開始を予定しており、施設規模の適正化を図りながら建設を進めていく。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令和２年度末において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個別施設計画を策定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であり、老朽化した施設が多いことから、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計画に基づいて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施設規模の適正化に努めていく。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65,537
64,589
251.41
33,916,408
32,048,848
1,646,600
16,139,349
22,131,650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電力事業者等からの固定資産税収入の割合が大きく、昭和６３年の原子力発電所への固定資産税の課税開始から財政力指数が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を超え不交付団体となっていたが、減価償却による税収入の減少などにより、財政力指数が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を下回り、平成２２年度から地方交付税の交付団体となっている。</a:t>
          </a:r>
        </a:p>
        <a:p>
          <a:r>
            <a:rPr kumimoji="1" lang="ja-JP" altLang="en-US" sz="1100">
              <a:latin typeface="ＭＳ Ｐゴシック" panose="020B0600070205080204" pitchFamily="50" charset="-128"/>
              <a:ea typeface="ＭＳ Ｐゴシック" panose="020B0600070205080204" pitchFamily="50" charset="-128"/>
            </a:rPr>
            <a:t>　全国平均や類似団体平均は上回っているが、日本原電敦賀１号機やもんじゅの廃炉決定による税収の減少傾向の影響等により、今後も指数の低下が見込まれる。</a:t>
          </a:r>
        </a:p>
        <a:p>
          <a:r>
            <a:rPr kumimoji="1" lang="ja-JP" altLang="en-US" sz="1100">
              <a:latin typeface="ＭＳ Ｐゴシック" panose="020B0600070205080204" pitchFamily="50" charset="-128"/>
              <a:ea typeface="ＭＳ Ｐゴシック" panose="020B0600070205080204" pitchFamily="50" charset="-128"/>
            </a:rPr>
            <a:t>　健全な財政運営を維持するため、徹底した事業コストの削減、市税等の最大限の徴収努力に加え、企業誘致等による産業の複軸化を進めている。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0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168275</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128058</xdr:rowOff>
    </xdr:from>
    <xdr:to>
      <xdr:col>15</xdr:col>
      <xdr:colOff>82550</xdr:colOff>
      <xdr:row>38</xdr:row>
      <xdr:rowOff>168275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128058</xdr:rowOff>
    </xdr:from>
    <xdr:to>
      <xdr:col>11</xdr:col>
      <xdr:colOff>31750</xdr:colOff>
      <xdr:row>38</xdr:row>
      <xdr:rowOff>128058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431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157692</xdr:rowOff>
    </xdr:from>
    <xdr:to>
      <xdr:col>23</xdr:col>
      <xdr:colOff>184150</xdr:colOff>
      <xdr:row>39</xdr:row>
      <xdr:rowOff>87842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2769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117475</xdr:rowOff>
    </xdr:from>
    <xdr:to>
      <xdr:col>15</xdr:col>
      <xdr:colOff>133350</xdr:colOff>
      <xdr:row>39</xdr:row>
      <xdr:rowOff>47625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57802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77258</xdr:rowOff>
    </xdr:from>
    <xdr:to>
      <xdr:col>11</xdr:col>
      <xdr:colOff>82550</xdr:colOff>
      <xdr:row>39</xdr:row>
      <xdr:rowOff>7408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17585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77258</xdr:rowOff>
    </xdr:from>
    <xdr:to>
      <xdr:col>7</xdr:col>
      <xdr:colOff>31750</xdr:colOff>
      <xdr:row>39</xdr:row>
      <xdr:rowOff>7408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17585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本年度の経常収支比率は前年度と比較して１．４ポイント悪化したことにより、全国平均、県内他市と同水準となった。</a:t>
          </a:r>
        </a:p>
        <a:p>
          <a:r>
            <a:rPr kumimoji="1" lang="ja-JP" altLang="en-US" sz="1100">
              <a:latin typeface="ＭＳ Ｐゴシック" panose="020B0600070205080204" pitchFamily="50" charset="-128"/>
              <a:ea typeface="ＭＳ Ｐゴシック" panose="020B0600070205080204" pitchFamily="50" charset="-128"/>
            </a:rPr>
            <a:t>　悪化の要因としては、地方交付税等の増加により経常一般財源等総額は増加したものの、公共施設の維持管理経費等の増加により経常経費が大きく増加し、一般財源等総額の増加額を上回ったことによる。</a:t>
          </a:r>
        </a:p>
        <a:p>
          <a:r>
            <a:rPr kumimoji="1" lang="ja-JP" altLang="en-US" sz="1100">
              <a:latin typeface="ＭＳ Ｐゴシック" panose="020B0600070205080204" pitchFamily="50" charset="-128"/>
              <a:ea typeface="ＭＳ Ｐゴシック" panose="020B0600070205080204" pitchFamily="50" charset="-128"/>
            </a:rPr>
            <a:t>　今後も老朽化が進む公共施設等の維持管理経費や社会保障関係経費など、経常経費の増加傾向は続くと考えられるため、公共施設等総合管理計画等に基づく取組を通じて経常経費の削減に努め、現在水準の維持・改善を目指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62</xdr:row>
      <xdr:rowOff>107188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6952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39624</xdr:rowOff>
    </xdr:from>
    <xdr:to>
      <xdr:col>19</xdr:col>
      <xdr:colOff>133350</xdr:colOff>
      <xdr:row>62</xdr:row>
      <xdr:rowOff>63754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695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15494</xdr:rowOff>
    </xdr:from>
    <xdr:to>
      <xdr:col>15</xdr:col>
      <xdr:colOff>82550</xdr:colOff>
      <xdr:row>62</xdr:row>
      <xdr:rowOff>63754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453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62</xdr:row>
      <xdr:rowOff>15494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4752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160274</xdr:rowOff>
    </xdr:from>
    <xdr:to>
      <xdr:col>19</xdr:col>
      <xdr:colOff>184150</xdr:colOff>
      <xdr:row>62</xdr:row>
      <xdr:rowOff>90424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136144</xdr:rowOff>
    </xdr:from>
    <xdr:to>
      <xdr:col>11</xdr:col>
      <xdr:colOff>82550</xdr:colOff>
      <xdr:row>62</xdr:row>
      <xdr:rowOff>66294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76471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人件費、物件費等の人口１人当たりの金額が全国平均、類似団体平均を上回っているのは、主に物件費及び維持補修費が要因となっている。</a:t>
          </a:r>
        </a:p>
        <a:p>
          <a:r>
            <a:rPr kumimoji="1" lang="ja-JP" altLang="en-US" sz="1100">
              <a:latin typeface="ＭＳ Ｐゴシック" panose="020B0600070205080204" pitchFamily="50" charset="-128"/>
              <a:ea typeface="ＭＳ Ｐゴシック" panose="020B0600070205080204" pitchFamily="50" charset="-128"/>
            </a:rPr>
            <a:t>　令和元年度決算においては、ふるさと納税寄付額の増加に伴い、お礼の品に係る経費等の増加や、公共施設の維持管理経費の増加等により、物件費の決算額が大きくなっている。</a:t>
          </a:r>
        </a:p>
        <a:p>
          <a:r>
            <a:rPr kumimoji="1" lang="ja-JP" altLang="en-US" sz="1100">
              <a:latin typeface="ＭＳ Ｐゴシック" panose="020B0600070205080204" pitchFamily="50" charset="-128"/>
              <a:ea typeface="ＭＳ Ｐゴシック" panose="020B0600070205080204" pitchFamily="50" charset="-128"/>
            </a:rPr>
            <a:t>　業務の民間委託による効率化を進めていることから、物件費は増加傾向にあるが、人件費は低くなっている。今後も行政改革の推進に積極的に取り組み、人件費・物件費等コスト縮減を図る方針である。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15743</xdr:rowOff>
    </xdr:from>
    <xdr:to>
      <xdr:col>23</xdr:col>
      <xdr:colOff>133350</xdr:colOff>
      <xdr:row>85</xdr:row>
      <xdr:rowOff>46372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88993"/>
          <a:ext cx="838200" cy="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15743</xdr:rowOff>
    </xdr:from>
    <xdr:to>
      <xdr:col>19</xdr:col>
      <xdr:colOff>133350</xdr:colOff>
      <xdr:row>85</xdr:row>
      <xdr:rowOff>56748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88993"/>
          <a:ext cx="8890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117700</xdr:rowOff>
    </xdr:from>
    <xdr:to>
      <xdr:col>15</xdr:col>
      <xdr:colOff>82550</xdr:colOff>
      <xdr:row>85</xdr:row>
      <xdr:rowOff>56748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19500"/>
          <a:ext cx="889000" cy="1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42494</xdr:rowOff>
    </xdr:from>
    <xdr:to>
      <xdr:col>11</xdr:col>
      <xdr:colOff>31750</xdr:colOff>
      <xdr:row>84</xdr:row>
      <xdr:rowOff>117700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44294"/>
          <a:ext cx="889000" cy="7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167022</xdr:rowOff>
    </xdr:from>
    <xdr:to>
      <xdr:col>23</xdr:col>
      <xdr:colOff>184150</xdr:colOff>
      <xdr:row>85</xdr:row>
      <xdr:rowOff>97172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139099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4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136393</xdr:rowOff>
    </xdr:from>
    <xdr:to>
      <xdr:col>19</xdr:col>
      <xdr:colOff>184150</xdr:colOff>
      <xdr:row>85</xdr:row>
      <xdr:rowOff>66543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3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51320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24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5948</xdr:rowOff>
    </xdr:from>
    <xdr:to>
      <xdr:col>15</xdr:col>
      <xdr:colOff>133350</xdr:colOff>
      <xdr:row>85</xdr:row>
      <xdr:rowOff>107548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92325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6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66900</xdr:rowOff>
    </xdr:from>
    <xdr:to>
      <xdr:col>11</xdr:col>
      <xdr:colOff>82550</xdr:colOff>
      <xdr:row>84</xdr:row>
      <xdr:rowOff>168500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153277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163144</xdr:rowOff>
    </xdr:from>
    <xdr:to>
      <xdr:col>7</xdr:col>
      <xdr:colOff>31750</xdr:colOff>
      <xdr:row>84</xdr:row>
      <xdr:rowOff>93294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78071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国家公務員と同様の給与水準に合わせるため、平成２５年度において給与減額支給措置を行った結果、ラスパイレス指数が１００を下回っている。 </a:t>
          </a:r>
        </a:p>
        <a:p>
          <a:r>
            <a:rPr kumimoji="1" lang="ja-JP" altLang="en-US" sz="1100">
              <a:latin typeface="ＭＳ Ｐゴシック" panose="020B0600070205080204" pitchFamily="50" charset="-128"/>
              <a:ea typeface="ＭＳ Ｐゴシック" panose="020B0600070205080204" pitchFamily="50" charset="-128"/>
            </a:rPr>
            <a:t>　また、これまでの給与体系の見直しにより、類似団体平均を下回っていることから、今後も引き続き、職務・職責に応じた給与体系を継続する。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15421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567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87</xdr:row>
      <xdr:rowOff>85271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5670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90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152598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保育園に勤務する職員が多いことが、類似団体内平均を上回っている主な原因の一つとなっている。本市の定員管理の適正化の計画に基づく職員数目標は既に達成しているが、引き続き定数管理を行うとともに、民間活力の導入等により、人件費の適正化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58526</xdr:rowOff>
    </xdr:from>
    <xdr:to>
      <xdr:col>81</xdr:col>
      <xdr:colOff>44450</xdr:colOff>
      <xdr:row>62</xdr:row>
      <xdr:rowOff>118851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8842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46461</xdr:rowOff>
    </xdr:from>
    <xdr:to>
      <xdr:col>77</xdr:col>
      <xdr:colOff>44450</xdr:colOff>
      <xdr:row>62</xdr:row>
      <xdr:rowOff>58526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763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46461</xdr:rowOff>
    </xdr:from>
    <xdr:to>
      <xdr:col>72</xdr:col>
      <xdr:colOff>203200</xdr:colOff>
      <xdr:row>62</xdr:row>
      <xdr:rowOff>64558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7636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26353</xdr:rowOff>
    </xdr:from>
    <xdr:to>
      <xdr:col>68</xdr:col>
      <xdr:colOff>152400</xdr:colOff>
      <xdr:row>62</xdr:row>
      <xdr:rowOff>64558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56253"/>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68051</xdr:rowOff>
    </xdr:from>
    <xdr:to>
      <xdr:col>81</xdr:col>
      <xdr:colOff>95250</xdr:colOff>
      <xdr:row>62</xdr:row>
      <xdr:rowOff>169651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40128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7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7726</xdr:rowOff>
    </xdr:from>
    <xdr:to>
      <xdr:col>77</xdr:col>
      <xdr:colOff>95250</xdr:colOff>
      <xdr:row>62</xdr:row>
      <xdr:rowOff>109326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94103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2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167111</xdr:rowOff>
    </xdr:from>
    <xdr:to>
      <xdr:col>73</xdr:col>
      <xdr:colOff>44450</xdr:colOff>
      <xdr:row>62</xdr:row>
      <xdr:rowOff>97261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13758</xdr:rowOff>
    </xdr:from>
    <xdr:to>
      <xdr:col>68</xdr:col>
      <xdr:colOff>203200</xdr:colOff>
      <xdr:row>62</xdr:row>
      <xdr:rowOff>115358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100135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３カ年平均の数値であり、前年度から０．２ポイント悪化しているが、単年度での数値では０．１ポイント改善している。単年度数値が改善した要因としては、普通交付税等の増加により標準財政規模が増加したこと等が挙げられる。</a:t>
          </a:r>
        </a:p>
        <a:p>
          <a:r>
            <a:rPr kumimoji="1" lang="ja-JP" altLang="en-US" sz="1100">
              <a:latin typeface="ＭＳ Ｐゴシック" panose="020B0600070205080204" pitchFamily="50" charset="-128"/>
              <a:ea typeface="ＭＳ Ｐゴシック" panose="020B0600070205080204" pitchFamily="50" charset="-128"/>
            </a:rPr>
            <a:t>　今後は新市庁舎整備や北陸新幹線整備、一般廃棄物最終処分場等の大規模プロジェクトによる公債費負担の増加が見込まれており、数値が悪化することが見込まれる。 </a:t>
          </a:r>
        </a:p>
        <a:p>
          <a:r>
            <a:rPr kumimoji="1" lang="ja-JP" altLang="en-US" sz="1100">
              <a:latin typeface="ＭＳ Ｐゴシック" panose="020B0600070205080204" pitchFamily="50" charset="-128"/>
              <a:ea typeface="ＭＳ Ｐゴシック" panose="020B0600070205080204" pitchFamily="50" charset="-128"/>
            </a:rPr>
            <a:t>　今後も健全化判断比率に配慮しつつ、単独債及び借換債の発行抑制を行い、適正化を図る。 </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68156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815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60113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140546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49530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699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同様「－」となっているが、今後の新市庁舎整備や北陸新幹線整備、一般廃棄物最終処分場等の大規模プロジェクトに係る建設事業債の発行により、地方債残高の増加が見込まれており、数値が悪化することが見込まれる。そのため、単独債及び借換債の発行抑制による後年度公債費負担の軽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109677</xdr:rowOff>
    </xdr:from>
    <xdr:to>
      <xdr:col>72</xdr:col>
      <xdr:colOff>203200</xdr:colOff>
      <xdr:row>14</xdr:row>
      <xdr:rowOff>145390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509977"/>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127051</xdr:rowOff>
    </xdr:from>
    <xdr:to>
      <xdr:col>68</xdr:col>
      <xdr:colOff>152400</xdr:colOff>
      <xdr:row>14</xdr:row>
      <xdr:rowOff>145390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2527351"/>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51376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84193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67784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81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58877</xdr:rowOff>
    </xdr:from>
    <xdr:to>
      <xdr:col>73</xdr:col>
      <xdr:colOff>44450</xdr:colOff>
      <xdr:row>14</xdr:row>
      <xdr:rowOff>160477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4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170654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2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94590</xdr:rowOff>
    </xdr:from>
    <xdr:to>
      <xdr:col>68</xdr:col>
      <xdr:colOff>203200</xdr:colOff>
      <xdr:row>15</xdr:row>
      <xdr:rowOff>24740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4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34917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76251</xdr:rowOff>
    </xdr:from>
    <xdr:to>
      <xdr:col>64</xdr:col>
      <xdr:colOff>152400</xdr:colOff>
      <xdr:row>15</xdr:row>
      <xdr:rowOff>6401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7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16578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4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65,537
64,589
251.41
33,916,408
32,048,848
1,646,600
16,139,349
22,131,650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人件費に係る経常収支比率は、全国平均、類似団体平均と比較して良好な数値である。これは、他団体と比べ人件費総額が低いことや、経常特定財源が多いことが要因として挙げられる。 </a:t>
          </a:r>
        </a:p>
        <a:p>
          <a:r>
            <a:rPr kumimoji="1" lang="ja-JP" altLang="en-US" sz="1100">
              <a:latin typeface="ＭＳ Ｐゴシック" panose="020B0600070205080204" pitchFamily="50" charset="-128"/>
              <a:ea typeface="ＭＳ Ｐゴシック" panose="020B0600070205080204" pitchFamily="50" charset="-128"/>
            </a:rPr>
            <a:t>　令和元年度は退職者の減により退職手当が減少していることもあり、人件費総額は減少している。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5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5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物件費に係る経常収支比率が全国平均、類似団体平均を上回っているのは、本市は多くの公共施設を保有しており、施設の管理経費や指定管理料等が多額であることが要因である。 </a:t>
          </a:r>
        </a:p>
        <a:p>
          <a:r>
            <a:rPr kumimoji="1" lang="ja-JP" altLang="en-US" sz="1100">
              <a:latin typeface="ＭＳ Ｐゴシック" panose="020B0600070205080204" pitchFamily="50" charset="-128"/>
              <a:ea typeface="ＭＳ Ｐゴシック" panose="020B0600070205080204" pitchFamily="50" charset="-128"/>
            </a:rPr>
            <a:t>　令和元年度は、ふるさと納税寄付額の増加に伴い、お礼の品に係る経費等の増加等により経常収支比率は前年度比０．５ポイント悪化した。 </a:t>
          </a:r>
        </a:p>
        <a:p>
          <a:r>
            <a:rPr kumimoji="1" lang="ja-JP" altLang="en-US" sz="1100">
              <a:latin typeface="ＭＳ Ｐゴシック" panose="020B0600070205080204" pitchFamily="50" charset="-128"/>
              <a:ea typeface="ＭＳ Ｐゴシック" panose="020B0600070205080204" pitchFamily="50" charset="-128"/>
            </a:rPr>
            <a:t>　今後は、指定管理料の見直し及び委託料と人件費とのバランス等を含め経費の圧縮を進めていく。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9978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13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80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94343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36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18</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17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扶助費に係る経常収支比率は、全国平均、類似団体平均と比較して良好な数値であるが、令和元年度は施設型給付事業費等の増加により前年度から０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１ポイント悪化している。</a:t>
          </a:r>
        </a:p>
        <a:p>
          <a:r>
            <a:rPr kumimoji="1" lang="ja-JP" altLang="en-US" sz="1100">
              <a:latin typeface="ＭＳ Ｐゴシック" panose="020B0600070205080204" pitchFamily="50" charset="-128"/>
              <a:ea typeface="ＭＳ Ｐゴシック" panose="020B0600070205080204" pitchFamily="50" charset="-128"/>
            </a:rPr>
            <a:t>　今後も高齢化の進展や障害者サービスの充実等により増加傾向は継続する見込みである。 </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77470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55</xdr:row>
      <xdr:rowOff>77470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xdr:rowOff>
    </xdr:from>
    <xdr:to>
      <xdr:col>11</xdr:col>
      <xdr:colOff>9525</xdr:colOff>
      <xdr:row>55</xdr:row>
      <xdr:rowOff>77470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46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43197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26670</xdr:rowOff>
    </xdr:from>
    <xdr:to>
      <xdr:col>11</xdr:col>
      <xdr:colOff>60325</xdr:colOff>
      <xdr:row>55</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138447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137160</xdr:rowOff>
    </xdr:from>
    <xdr:to>
      <xdr:col>6</xdr:col>
      <xdr:colOff>171450</xdr:colOff>
      <xdr:row>55</xdr:row>
      <xdr:rowOff>67310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77487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その他に係る経常収支比率は前年度から０．４ポイント悪化したものの、全国平均、類似団体平均を下回り良好な数値となっている。</a:t>
          </a:r>
        </a:p>
        <a:p>
          <a:r>
            <a:rPr kumimoji="1" lang="ja-JP" altLang="en-US" sz="1100">
              <a:latin typeface="ＭＳ Ｐゴシック" panose="020B0600070205080204" pitchFamily="50" charset="-128"/>
              <a:ea typeface="ＭＳ Ｐゴシック" panose="020B0600070205080204" pitchFamily="50" charset="-128"/>
            </a:rPr>
            <a:t>　今後も国民健康保険税の改定、徴収率の向上など受益者負担を適正化することで繰出金の抑制等を図っていく。 </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8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58</xdr:row>
      <xdr:rowOff>111760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9866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1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73660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7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補助費等に係る経常収支比率が全国平均、類似団体平均を上回っているのは、主に病院事業会計への繰出金及び公立大学法人への運営費交付金があることが要因と考えられる。　</a:t>
          </a:r>
        </a:p>
        <a:p>
          <a:r>
            <a:rPr kumimoji="1" lang="ja-JP" altLang="en-US" sz="1100">
              <a:latin typeface="ＭＳ Ｐゴシック" panose="020B0600070205080204" pitchFamily="50" charset="-128"/>
              <a:ea typeface="ＭＳ Ｐゴシック" panose="020B0600070205080204" pitchFamily="50" charset="-128"/>
            </a:rPr>
            <a:t>　本市特有の要因である病院事業会計繰出金が約１０．５億円、公立大学法人運営費交付金が４．４億円であるため、これらを除けは適正な水準と考えられる。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令和元年度は、国民体育大会関係経費が減少（皆減）したものの、ふるさと納税寄付額の増加に伴いお礼の品代等が増加したことから、経常収支比率は前年度比０．２ポイント悪化した。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123734</xdr:rowOff>
    </xdr:from>
    <xdr:to>
      <xdr:col>82</xdr:col>
      <xdr:colOff>107950</xdr:colOff>
      <xdr:row>40</xdr:row>
      <xdr:rowOff>136797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9817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100874</xdr:rowOff>
    </xdr:from>
    <xdr:to>
      <xdr:col>78</xdr:col>
      <xdr:colOff>69850</xdr:colOff>
      <xdr:row>40</xdr:row>
      <xdr:rowOff>123734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15974"/>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74749</xdr:rowOff>
    </xdr:from>
    <xdr:to>
      <xdr:col>73</xdr:col>
      <xdr:colOff>180975</xdr:colOff>
      <xdr:row>38</xdr:row>
      <xdr:rowOff>100874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5898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167822</xdr:rowOff>
    </xdr:from>
    <xdr:to>
      <xdr:col>69</xdr:col>
      <xdr:colOff>92075</xdr:colOff>
      <xdr:row>38</xdr:row>
      <xdr:rowOff>74749</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5114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85997</xdr:rowOff>
    </xdr:from>
    <xdr:to>
      <xdr:col>82</xdr:col>
      <xdr:colOff>158750</xdr:colOff>
      <xdr:row>41</xdr:row>
      <xdr:rowOff>16147</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166024</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85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72934</xdr:rowOff>
    </xdr:from>
    <xdr:to>
      <xdr:col>78</xdr:col>
      <xdr:colOff>120650</xdr:colOff>
      <xdr:row>41</xdr:row>
      <xdr:rowOff>3084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9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159311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7017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50074</xdr:rowOff>
    </xdr:from>
    <xdr:to>
      <xdr:col>74</xdr:col>
      <xdr:colOff>31750</xdr:colOff>
      <xdr:row>38</xdr:row>
      <xdr:rowOff>151674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136451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23949</xdr:rowOff>
    </xdr:from>
    <xdr:to>
      <xdr:col>69</xdr:col>
      <xdr:colOff>142875</xdr:colOff>
      <xdr:row>38</xdr:row>
      <xdr:rowOff>125549</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110326</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公債費に係る経常収支比率は、過去からの起債抑制方針により、全国平均、類似団体平均と比較して良好な値である。</a:t>
          </a:r>
        </a:p>
        <a:p>
          <a:r>
            <a:rPr kumimoji="1" lang="ja-JP" altLang="en-US" sz="1100">
              <a:latin typeface="ＭＳ Ｐゴシック" panose="020B0600070205080204" pitchFamily="50" charset="-128"/>
              <a:ea typeface="ＭＳ Ｐゴシック" panose="020B0600070205080204" pitchFamily="50" charset="-128"/>
            </a:rPr>
            <a:t>　今後は臨時財政対策債等の発行増に加え、新市庁舎整備や北陸新幹線整備、一般廃棄物最終処分場等の大規模プロジェクトに係る市債の発行により、悪化していくと見込まれるため、単独債及び借換債の発行抑制等による後年度公債費負担の軽減に努める。 </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130810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966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130810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123190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97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123190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類似団体平均と比較して公債費以外の経常収支比率が高いのは、本市が多くの公共施設を保有しており、施設の管理経費等が多額であることや、病院事業会計への繰出金及び公立大学法人への運営費交付金があること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また令和元年度はふるさと納税寄付額の増加に伴い、お礼の品に係る経費等が増加したこと等から、物件費や補助費等で数値が悪化し、全体では前年度比１．７ポイントの悪化となった。　</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83565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5039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550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37846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532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159004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67513"/>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32765</xdr:rowOff>
    </xdr:from>
    <xdr:to>
      <xdr:col>82</xdr:col>
      <xdr:colOff>158750</xdr:colOff>
      <xdr:row>79</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4842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158496</xdr:rowOff>
    </xdr:from>
    <xdr:to>
      <xdr:col>74</xdr:col>
      <xdr:colOff>31750</xdr:colOff>
      <xdr:row>79</xdr:row>
      <xdr:rowOff>88646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73423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23131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101416</xdr:rowOff>
    </xdr:from>
    <xdr:to>
      <xdr:col>29</xdr:col>
      <xdr:colOff>127000</xdr:colOff>
      <xdr:row>14</xdr:row>
      <xdr:rowOff>155708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49341"/>
          <a:ext cx="647700" cy="54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155708</xdr:rowOff>
    </xdr:from>
    <xdr:to>
      <xdr:col>26</xdr:col>
      <xdr:colOff>50800</xdr:colOff>
      <xdr:row>15</xdr:row>
      <xdr:rowOff>20796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03633"/>
          <a:ext cx="698500" cy="36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20796</xdr:rowOff>
    </xdr:from>
    <xdr:to>
      <xdr:col>22</xdr:col>
      <xdr:colOff>114300</xdr:colOff>
      <xdr:row>15</xdr:row>
      <xdr:rowOff>72688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0171"/>
          <a:ext cx="698500" cy="5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72688</xdr:rowOff>
    </xdr:from>
    <xdr:to>
      <xdr:col>18</xdr:col>
      <xdr:colOff>177800</xdr:colOff>
      <xdr:row>16</xdr:row>
      <xdr:rowOff>32988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2063"/>
          <a:ext cx="698500" cy="13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50616</xdr:rowOff>
    </xdr:from>
    <xdr:to>
      <xdr:col>29</xdr:col>
      <xdr:colOff>177800</xdr:colOff>
      <xdr:row>14</xdr:row>
      <xdr:rowOff>152216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9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67143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104908</xdr:rowOff>
    </xdr:from>
    <xdr:to>
      <xdr:col>26</xdr:col>
      <xdr:colOff>101600</xdr:colOff>
      <xdr:row>15</xdr:row>
      <xdr:rowOff>35058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2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45235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141446</xdr:rowOff>
    </xdr:from>
    <xdr:to>
      <xdr:col>22</xdr:col>
      <xdr:colOff>165100</xdr:colOff>
      <xdr:row>15</xdr:row>
      <xdr:rowOff>71596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9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81773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21888</xdr:rowOff>
    </xdr:from>
    <xdr:to>
      <xdr:col>19</xdr:col>
      <xdr:colOff>38100</xdr:colOff>
      <xdr:row>15</xdr:row>
      <xdr:rowOff>123488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1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133665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153638</xdr:rowOff>
    </xdr:from>
    <xdr:to>
      <xdr:col>15</xdr:col>
      <xdr:colOff>101600</xdr:colOff>
      <xdr:row>16</xdr:row>
      <xdr:rowOff>83788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3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93965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197703</xdr:rowOff>
    </xdr:from>
    <xdr:to>
      <xdr:col>29</xdr:col>
      <xdr:colOff>127000</xdr:colOff>
      <xdr:row>35</xdr:row>
      <xdr:rowOff>198650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08053"/>
          <a:ext cx="647700" cy="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198650</xdr:rowOff>
    </xdr:from>
    <xdr:to>
      <xdr:col>26</xdr:col>
      <xdr:colOff>50800</xdr:colOff>
      <xdr:row>35</xdr:row>
      <xdr:rowOff>271214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09000"/>
          <a:ext cx="698500" cy="72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237348</xdr:rowOff>
    </xdr:from>
    <xdr:to>
      <xdr:col>22</xdr:col>
      <xdr:colOff>114300</xdr:colOff>
      <xdr:row>35</xdr:row>
      <xdr:rowOff>271214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47698"/>
          <a:ext cx="698500" cy="33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197376</xdr:rowOff>
    </xdr:from>
    <xdr:to>
      <xdr:col>18</xdr:col>
      <xdr:colOff>177800</xdr:colOff>
      <xdr:row>35</xdr:row>
      <xdr:rowOff>237348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07726"/>
          <a:ext cx="698500" cy="3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146903</xdr:rowOff>
    </xdr:from>
    <xdr:to>
      <xdr:col>29</xdr:col>
      <xdr:colOff>177800</xdr:colOff>
      <xdr:row>35</xdr:row>
      <xdr:rowOff>248503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334880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0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147850</xdr:rowOff>
    </xdr:from>
    <xdr:to>
      <xdr:col>26</xdr:col>
      <xdr:colOff>101600</xdr:colOff>
      <xdr:row>35</xdr:row>
      <xdr:rowOff>249450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259627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220414</xdr:rowOff>
    </xdr:from>
    <xdr:to>
      <xdr:col>22</xdr:col>
      <xdr:colOff>165100</xdr:colOff>
      <xdr:row>35</xdr:row>
      <xdr:rowOff>322014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332191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186548</xdr:rowOff>
    </xdr:from>
    <xdr:to>
      <xdr:col>19</xdr:col>
      <xdr:colOff>38100</xdr:colOff>
      <xdr:row>35</xdr:row>
      <xdr:rowOff>288148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6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298325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146576</xdr:rowOff>
    </xdr:from>
    <xdr:to>
      <xdr:col>15</xdr:col>
      <xdr:colOff>101600</xdr:colOff>
      <xdr:row>35</xdr:row>
      <xdr:rowOff>248176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5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258353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2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65,537
64,589
251.41
33,916,408
32,048,848
1,646,600
16,139,349
22,131,650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43936</xdr:rowOff>
    </xdr:from>
    <xdr:to>
      <xdr:col>24</xdr:col>
      <xdr:colOff>63500</xdr:colOff>
      <xdr:row>37</xdr:row>
      <xdr:rowOff>47955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7586"/>
          <a:ext cx="8382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41707</xdr:rowOff>
    </xdr:from>
    <xdr:to>
      <xdr:col>19</xdr:col>
      <xdr:colOff>177800</xdr:colOff>
      <xdr:row>37</xdr:row>
      <xdr:rowOff>47955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85357"/>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41707</xdr:rowOff>
    </xdr:from>
    <xdr:to>
      <xdr:col>15</xdr:col>
      <xdr:colOff>50800</xdr:colOff>
      <xdr:row>37</xdr:row>
      <xdr:rowOff>61309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5357"/>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143510</xdr:rowOff>
    </xdr:from>
    <xdr:to>
      <xdr:col>10</xdr:col>
      <xdr:colOff>114300</xdr:colOff>
      <xdr:row>37</xdr:row>
      <xdr:rowOff>61309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5710"/>
          <a:ext cx="889000" cy="8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164586</xdr:rowOff>
    </xdr:from>
    <xdr:to>
      <xdr:col>24</xdr:col>
      <xdr:colOff>114300</xdr:colOff>
      <xdr:row>37</xdr:row>
      <xdr:rowOff>94736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168605</xdr:rowOff>
    </xdr:from>
    <xdr:to>
      <xdr:col>20</xdr:col>
      <xdr:colOff>38100</xdr:colOff>
      <xdr:row>37</xdr:row>
      <xdr:rowOff>98755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115282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162357</xdr:rowOff>
    </xdr:from>
    <xdr:to>
      <xdr:col>15</xdr:col>
      <xdr:colOff>101600</xdr:colOff>
      <xdr:row>37</xdr:row>
      <xdr:rowOff>92507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109034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10509</xdr:rowOff>
    </xdr:from>
    <xdr:to>
      <xdr:col>10</xdr:col>
      <xdr:colOff>165100</xdr:colOff>
      <xdr:row>37</xdr:row>
      <xdr:rowOff>112109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103236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92710</xdr:rowOff>
    </xdr:from>
    <xdr:to>
      <xdr:col>6</xdr:col>
      <xdr:colOff>38100</xdr:colOff>
      <xdr:row>37</xdr:row>
      <xdr:rowOff>22860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39387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86379</xdr:rowOff>
    </xdr:from>
    <xdr:to>
      <xdr:col>24</xdr:col>
      <xdr:colOff>63500</xdr:colOff>
      <xdr:row>52</xdr:row>
      <xdr:rowOff>98437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001779"/>
          <a:ext cx="8382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98437</xdr:rowOff>
    </xdr:from>
    <xdr:to>
      <xdr:col>19</xdr:col>
      <xdr:colOff>177800</xdr:colOff>
      <xdr:row>52</xdr:row>
      <xdr:rowOff>118240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013837"/>
          <a:ext cx="8890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118240</xdr:rowOff>
    </xdr:from>
    <xdr:to>
      <xdr:col>15</xdr:col>
      <xdr:colOff>50800</xdr:colOff>
      <xdr:row>53</xdr:row>
      <xdr:rowOff>72577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033640"/>
          <a:ext cx="889000" cy="1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72577</xdr:rowOff>
    </xdr:from>
    <xdr:to>
      <xdr:col>10</xdr:col>
      <xdr:colOff>114300</xdr:colOff>
      <xdr:row>53</xdr:row>
      <xdr:rowOff>146558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159427"/>
          <a:ext cx="889000" cy="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35579</xdr:rowOff>
    </xdr:from>
    <xdr:to>
      <xdr:col>24</xdr:col>
      <xdr:colOff>114300</xdr:colOff>
      <xdr:row>52</xdr:row>
      <xdr:rowOff>137179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95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58456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8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47637</xdr:rowOff>
    </xdr:from>
    <xdr:to>
      <xdr:col>20</xdr:col>
      <xdr:colOff>38100</xdr:colOff>
      <xdr:row>52</xdr:row>
      <xdr:rowOff>149237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9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165764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73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67440</xdr:rowOff>
    </xdr:from>
    <xdr:to>
      <xdr:col>15</xdr:col>
      <xdr:colOff>101600</xdr:colOff>
      <xdr:row>52</xdr:row>
      <xdr:rowOff>169040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89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14117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875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21777</xdr:rowOff>
    </xdr:from>
    <xdr:to>
      <xdr:col>10</xdr:col>
      <xdr:colOff>165100</xdr:colOff>
      <xdr:row>53</xdr:row>
      <xdr:rowOff>123377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10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139904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888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95758</xdr:rowOff>
    </xdr:from>
    <xdr:to>
      <xdr:col>6</xdr:col>
      <xdr:colOff>38100</xdr:colOff>
      <xdr:row>54</xdr:row>
      <xdr:rowOff>25908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1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42435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89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46889</xdr:rowOff>
    </xdr:from>
    <xdr:to>
      <xdr:col>24</xdr:col>
      <xdr:colOff>63500</xdr:colOff>
      <xdr:row>77</xdr:row>
      <xdr:rowOff>50637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48539"/>
          <a:ext cx="8382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20873</xdr:rowOff>
    </xdr:from>
    <xdr:to>
      <xdr:col>19</xdr:col>
      <xdr:colOff>177800</xdr:colOff>
      <xdr:row>77</xdr:row>
      <xdr:rowOff>46889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051073"/>
          <a:ext cx="889000" cy="19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20873</xdr:rowOff>
    </xdr:from>
    <xdr:to>
      <xdr:col>15</xdr:col>
      <xdr:colOff>50800</xdr:colOff>
      <xdr:row>76</xdr:row>
      <xdr:rowOff>78663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51073"/>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78663</xdr:rowOff>
    </xdr:from>
    <xdr:to>
      <xdr:col>10</xdr:col>
      <xdr:colOff>114300</xdr:colOff>
      <xdr:row>77</xdr:row>
      <xdr:rowOff>18771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08863"/>
          <a:ext cx="889000" cy="1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27505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171287</xdr:rowOff>
    </xdr:from>
    <xdr:to>
      <xdr:col>24</xdr:col>
      <xdr:colOff>114300</xdr:colOff>
      <xdr:row>77</xdr:row>
      <xdr:rowOff>101437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0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22714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5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167539</xdr:rowOff>
    </xdr:from>
    <xdr:to>
      <xdr:col>20</xdr:col>
      <xdr:colOff>38100</xdr:colOff>
      <xdr:row>77</xdr:row>
      <xdr:rowOff>97689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114216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141524</xdr:rowOff>
    </xdr:from>
    <xdr:to>
      <xdr:col>15</xdr:col>
      <xdr:colOff>101600</xdr:colOff>
      <xdr:row>76</xdr:row>
      <xdr:rowOff>71673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002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88201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7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27863</xdr:rowOff>
    </xdr:from>
    <xdr:to>
      <xdr:col>10</xdr:col>
      <xdr:colOff>165100</xdr:colOff>
      <xdr:row>76</xdr:row>
      <xdr:rowOff>129463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145990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8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139421</xdr:rowOff>
    </xdr:from>
    <xdr:to>
      <xdr:col>6</xdr:col>
      <xdr:colOff>38100</xdr:colOff>
      <xdr:row>77</xdr:row>
      <xdr:rowOff>69571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86098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4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34556</xdr:rowOff>
    </xdr:from>
    <xdr:to>
      <xdr:col>24</xdr:col>
      <xdr:colOff>63500</xdr:colOff>
      <xdr:row>97</xdr:row>
      <xdr:rowOff>66700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5206"/>
          <a:ext cx="8382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66700</xdr:rowOff>
    </xdr:from>
    <xdr:to>
      <xdr:col>19</xdr:col>
      <xdr:colOff>177800</xdr:colOff>
      <xdr:row>97</xdr:row>
      <xdr:rowOff>104496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97350"/>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104496</xdr:rowOff>
    </xdr:from>
    <xdr:to>
      <xdr:col>15</xdr:col>
      <xdr:colOff>50800</xdr:colOff>
      <xdr:row>97</xdr:row>
      <xdr:rowOff>115697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3514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115697</xdr:rowOff>
    </xdr:from>
    <xdr:to>
      <xdr:col>10</xdr:col>
      <xdr:colOff>114300</xdr:colOff>
      <xdr:row>98</xdr:row>
      <xdr:rowOff>13221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6347"/>
          <a:ext cx="889000" cy="6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155206</xdr:rowOff>
    </xdr:from>
    <xdr:to>
      <xdr:col>24</xdr:col>
      <xdr:colOff>114300</xdr:colOff>
      <xdr:row>97</xdr:row>
      <xdr:rowOff>85356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133633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15900</xdr:rowOff>
    </xdr:from>
    <xdr:to>
      <xdr:col>20</xdr:col>
      <xdr:colOff>38100</xdr:colOff>
      <xdr:row>97</xdr:row>
      <xdr:rowOff>117500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108627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53696</xdr:rowOff>
    </xdr:from>
    <xdr:to>
      <xdr:col>15</xdr:col>
      <xdr:colOff>101600</xdr:colOff>
      <xdr:row>97</xdr:row>
      <xdr:rowOff>155296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146423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64897</xdr:rowOff>
    </xdr:from>
    <xdr:to>
      <xdr:col>10</xdr:col>
      <xdr:colOff>165100</xdr:colOff>
      <xdr:row>97</xdr:row>
      <xdr:rowOff>166497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157624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133871</xdr:rowOff>
    </xdr:from>
    <xdr:to>
      <xdr:col>6</xdr:col>
      <xdr:colOff>38100</xdr:colOff>
      <xdr:row>98</xdr:row>
      <xdr:rowOff>64021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55148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5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26514</xdr:rowOff>
    </xdr:from>
    <xdr:to>
      <xdr:col>55</xdr:col>
      <xdr:colOff>0</xdr:colOff>
      <xdr:row>33</xdr:row>
      <xdr:rowOff>136814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684364"/>
          <a:ext cx="8382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26514</xdr:rowOff>
    </xdr:from>
    <xdr:to>
      <xdr:col>50</xdr:col>
      <xdr:colOff>114300</xdr:colOff>
      <xdr:row>35</xdr:row>
      <xdr:rowOff>90508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684364"/>
          <a:ext cx="889000" cy="40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82021</xdr:rowOff>
    </xdr:from>
    <xdr:to>
      <xdr:col>45</xdr:col>
      <xdr:colOff>177800</xdr:colOff>
      <xdr:row>35</xdr:row>
      <xdr:rowOff>90508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082771"/>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82021</xdr:rowOff>
    </xdr:from>
    <xdr:to>
      <xdr:col>41</xdr:col>
      <xdr:colOff>50800</xdr:colOff>
      <xdr:row>35</xdr:row>
      <xdr:rowOff>134728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082771"/>
          <a:ext cx="889000" cy="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86014</xdr:rowOff>
    </xdr:from>
    <xdr:to>
      <xdr:col>55</xdr:col>
      <xdr:colOff>50800</xdr:colOff>
      <xdr:row>34</xdr:row>
      <xdr:rowOff>16164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7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108891</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59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147164</xdr:rowOff>
    </xdr:from>
    <xdr:to>
      <xdr:col>50</xdr:col>
      <xdr:colOff>165100</xdr:colOff>
      <xdr:row>33</xdr:row>
      <xdr:rowOff>77314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6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93841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40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39708</xdr:rowOff>
    </xdr:from>
    <xdr:to>
      <xdr:col>46</xdr:col>
      <xdr:colOff>38100</xdr:colOff>
      <xdr:row>35</xdr:row>
      <xdr:rowOff>141308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0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157835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81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31221</xdr:rowOff>
    </xdr:from>
    <xdr:to>
      <xdr:col>41</xdr:col>
      <xdr:colOff>101600</xdr:colOff>
      <xdr:row>35</xdr:row>
      <xdr:rowOff>132821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149348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80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83928</xdr:rowOff>
    </xdr:from>
    <xdr:to>
      <xdr:col>36</xdr:col>
      <xdr:colOff>165100</xdr:colOff>
      <xdr:row>36</xdr:row>
      <xdr:rowOff>14078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8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30605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5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70594</xdr:rowOff>
    </xdr:from>
    <xdr:to>
      <xdr:col>55</xdr:col>
      <xdr:colOff>0</xdr:colOff>
      <xdr:row>56</xdr:row>
      <xdr:rowOff>126868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00344"/>
          <a:ext cx="838200" cy="2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126868</xdr:rowOff>
    </xdr:from>
    <xdr:to>
      <xdr:col>50</xdr:col>
      <xdr:colOff>114300</xdr:colOff>
      <xdr:row>57</xdr:row>
      <xdr:rowOff>91884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28068"/>
          <a:ext cx="889000" cy="1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72058</xdr:rowOff>
    </xdr:from>
    <xdr:to>
      <xdr:col>45</xdr:col>
      <xdr:colOff>177800</xdr:colOff>
      <xdr:row>57</xdr:row>
      <xdr:rowOff>91884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44708"/>
          <a:ext cx="889000" cy="1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20089</xdr:rowOff>
    </xdr:from>
    <xdr:to>
      <xdr:col>41</xdr:col>
      <xdr:colOff>50800</xdr:colOff>
      <xdr:row>57</xdr:row>
      <xdr:rowOff>72058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92739"/>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19794</xdr:rowOff>
    </xdr:from>
    <xdr:to>
      <xdr:col>55</xdr:col>
      <xdr:colOff>50800</xdr:colOff>
      <xdr:row>55</xdr:row>
      <xdr:rowOff>121394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42671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0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76068</xdr:rowOff>
    </xdr:from>
    <xdr:to>
      <xdr:col>50</xdr:col>
      <xdr:colOff>165100</xdr:colOff>
      <xdr:row>57</xdr:row>
      <xdr:rowOff>6218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7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22745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41084</xdr:rowOff>
    </xdr:from>
    <xdr:to>
      <xdr:col>46</xdr:col>
      <xdr:colOff>38100</xdr:colOff>
      <xdr:row>57</xdr:row>
      <xdr:rowOff>142684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133811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21258</xdr:rowOff>
    </xdr:from>
    <xdr:to>
      <xdr:col>41</xdr:col>
      <xdr:colOff>101600</xdr:colOff>
      <xdr:row>57</xdr:row>
      <xdr:rowOff>122858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113985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140739</xdr:rowOff>
    </xdr:from>
    <xdr:to>
      <xdr:col>36</xdr:col>
      <xdr:colOff>165100</xdr:colOff>
      <xdr:row>57</xdr:row>
      <xdr:rowOff>70889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87416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66027</xdr:rowOff>
    </xdr:from>
    <xdr:to>
      <xdr:col>55</xdr:col>
      <xdr:colOff>0</xdr:colOff>
      <xdr:row>77</xdr:row>
      <xdr:rowOff>69786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096227"/>
          <a:ext cx="838200" cy="1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69786</xdr:rowOff>
    </xdr:from>
    <xdr:to>
      <xdr:col>50</xdr:col>
      <xdr:colOff>114300</xdr:colOff>
      <xdr:row>79</xdr:row>
      <xdr:rowOff>19431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271436"/>
          <a:ext cx="889000" cy="29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159982</xdr:rowOff>
    </xdr:from>
    <xdr:to>
      <xdr:col>45</xdr:col>
      <xdr:colOff>177800</xdr:colOff>
      <xdr:row>79</xdr:row>
      <xdr:rowOff>19431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61632"/>
          <a:ext cx="889000" cy="20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14033</xdr:rowOff>
    </xdr:from>
    <xdr:to>
      <xdr:col>41</xdr:col>
      <xdr:colOff>50800</xdr:colOff>
      <xdr:row>77</xdr:row>
      <xdr:rowOff>159982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215683"/>
          <a:ext cx="889000" cy="1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15227</xdr:rowOff>
    </xdr:from>
    <xdr:to>
      <xdr:col>55</xdr:col>
      <xdr:colOff>50800</xdr:colOff>
      <xdr:row>76</xdr:row>
      <xdr:rowOff>116827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4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38104</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18986</xdr:rowOff>
    </xdr:from>
    <xdr:to>
      <xdr:col>50</xdr:col>
      <xdr:colOff>165100</xdr:colOff>
      <xdr:row>77</xdr:row>
      <xdr:rowOff>120586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2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137113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99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140081</xdr:rowOff>
    </xdr:from>
    <xdr:to>
      <xdr:col>46</xdr:col>
      <xdr:colOff>38100</xdr:colOff>
      <xdr:row>79</xdr:row>
      <xdr:rowOff>70231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61358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0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109182</xdr:rowOff>
    </xdr:from>
    <xdr:to>
      <xdr:col>41</xdr:col>
      <xdr:colOff>101600</xdr:colOff>
      <xdr:row>78</xdr:row>
      <xdr:rowOff>39332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55859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08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134683</xdr:rowOff>
    </xdr:from>
    <xdr:to>
      <xdr:col>36</xdr:col>
      <xdr:colOff>165100</xdr:colOff>
      <xdr:row>77</xdr:row>
      <xdr:rowOff>64833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1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81360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9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12809</xdr:rowOff>
    </xdr:from>
    <xdr:to>
      <xdr:col>55</xdr:col>
      <xdr:colOff>0</xdr:colOff>
      <xdr:row>96</xdr:row>
      <xdr:rowOff>116382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72009"/>
          <a:ext cx="838200" cy="10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107372</xdr:rowOff>
    </xdr:from>
    <xdr:to>
      <xdr:col>50</xdr:col>
      <xdr:colOff>114300</xdr:colOff>
      <xdr:row>96</xdr:row>
      <xdr:rowOff>116382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566572"/>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107372</xdr:rowOff>
    </xdr:from>
    <xdr:to>
      <xdr:col>45</xdr:col>
      <xdr:colOff>177800</xdr:colOff>
      <xdr:row>97</xdr:row>
      <xdr:rowOff>16866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566572"/>
          <a:ext cx="889000" cy="8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16866</xdr:rowOff>
    </xdr:from>
    <xdr:to>
      <xdr:col>41</xdr:col>
      <xdr:colOff>50800</xdr:colOff>
      <xdr:row>97</xdr:row>
      <xdr:rowOff>154254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47516"/>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133459</xdr:rowOff>
    </xdr:from>
    <xdr:to>
      <xdr:col>55</xdr:col>
      <xdr:colOff>50800</xdr:colOff>
      <xdr:row>96</xdr:row>
      <xdr:rowOff>63609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156336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65582</xdr:rowOff>
    </xdr:from>
    <xdr:to>
      <xdr:col>50</xdr:col>
      <xdr:colOff>165100</xdr:colOff>
      <xdr:row>96</xdr:row>
      <xdr:rowOff>167182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12259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3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56572</xdr:rowOff>
    </xdr:from>
    <xdr:to>
      <xdr:col>46</xdr:col>
      <xdr:colOff>38100</xdr:colOff>
      <xdr:row>96</xdr:row>
      <xdr:rowOff>158172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0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137516</xdr:rowOff>
    </xdr:from>
    <xdr:to>
      <xdr:col>41</xdr:col>
      <xdr:colOff>101600</xdr:colOff>
      <xdr:row>97</xdr:row>
      <xdr:rowOff>67666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58793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8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103454</xdr:rowOff>
    </xdr:from>
    <xdr:to>
      <xdr:col>36</xdr:col>
      <xdr:colOff>165100</xdr:colOff>
      <xdr:row>98</xdr:row>
      <xdr:rowOff>33604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24731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2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11684</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98234"/>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143205</xdr:rowOff>
    </xdr:from>
    <xdr:to>
      <xdr:col>81</xdr:col>
      <xdr:colOff>50800</xdr:colOff>
      <xdr:row>39</xdr:row>
      <xdr:rowOff>11684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8305"/>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143205</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658305"/>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39895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148996</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64096"/>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53230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132334</xdr:rowOff>
    </xdr:from>
    <xdr:to>
      <xdr:col>81</xdr:col>
      <xdr:colOff>101600</xdr:colOff>
      <xdr:row>39</xdr:row>
      <xdr:rowOff>62484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53611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92405</xdr:rowOff>
    </xdr:from>
    <xdr:to>
      <xdr:col>76</xdr:col>
      <xdr:colOff>165100</xdr:colOff>
      <xdr:row>39</xdr:row>
      <xdr:rowOff>22555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39082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382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98196</xdr:rowOff>
    </xdr:from>
    <xdr:to>
      <xdr:col>67</xdr:col>
      <xdr:colOff>101600</xdr:colOff>
      <xdr:row>39</xdr:row>
      <xdr:rowOff>28346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44873</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38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5792</xdr:rowOff>
    </xdr:from>
    <xdr:to>
      <xdr:col>85</xdr:col>
      <xdr:colOff>127000</xdr:colOff>
      <xdr:row>77</xdr:row>
      <xdr:rowOff>9207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07442"/>
          <a:ext cx="8382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5792</xdr:rowOff>
    </xdr:from>
    <xdr:to>
      <xdr:col>81</xdr:col>
      <xdr:colOff>50800</xdr:colOff>
      <xdr:row>77</xdr:row>
      <xdr:rowOff>23050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07442"/>
          <a:ext cx="889000" cy="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20498</xdr:rowOff>
    </xdr:from>
    <xdr:to>
      <xdr:col>76</xdr:col>
      <xdr:colOff>114300</xdr:colOff>
      <xdr:row>77</xdr:row>
      <xdr:rowOff>23050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222148"/>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20498</xdr:rowOff>
    </xdr:from>
    <xdr:to>
      <xdr:col>71</xdr:col>
      <xdr:colOff>177800</xdr:colOff>
      <xdr:row>77</xdr:row>
      <xdr:rowOff>23000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22148"/>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129857</xdr:rowOff>
    </xdr:from>
    <xdr:to>
      <xdr:col>85</xdr:col>
      <xdr:colOff>177800</xdr:colOff>
      <xdr:row>77</xdr:row>
      <xdr:rowOff>60007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108284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3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126442</xdr:rowOff>
    </xdr:from>
    <xdr:to>
      <xdr:col>81</xdr:col>
      <xdr:colOff>101600</xdr:colOff>
      <xdr:row>77</xdr:row>
      <xdr:rowOff>56592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47719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143700</xdr:rowOff>
    </xdr:from>
    <xdr:to>
      <xdr:col>76</xdr:col>
      <xdr:colOff>165100</xdr:colOff>
      <xdr:row>77</xdr:row>
      <xdr:rowOff>73850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64977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6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141148</xdr:rowOff>
    </xdr:from>
    <xdr:to>
      <xdr:col>72</xdr:col>
      <xdr:colOff>38100</xdr:colOff>
      <xdr:row>77</xdr:row>
      <xdr:rowOff>71298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62425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143650</xdr:rowOff>
    </xdr:from>
    <xdr:to>
      <xdr:col>67</xdr:col>
      <xdr:colOff>101600</xdr:colOff>
      <xdr:row>77</xdr:row>
      <xdr:rowOff>73800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64927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57038</xdr:rowOff>
    </xdr:from>
    <xdr:to>
      <xdr:col>85</xdr:col>
      <xdr:colOff>127000</xdr:colOff>
      <xdr:row>96</xdr:row>
      <xdr:rowOff>120772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173338"/>
          <a:ext cx="838200" cy="40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120772</xdr:rowOff>
    </xdr:from>
    <xdr:to>
      <xdr:col>81</xdr:col>
      <xdr:colOff>50800</xdr:colOff>
      <xdr:row>97</xdr:row>
      <xdr:rowOff>60604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79972"/>
          <a:ext cx="889000" cy="11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170973</xdr:rowOff>
    </xdr:from>
    <xdr:to>
      <xdr:col>76</xdr:col>
      <xdr:colOff>114300</xdr:colOff>
      <xdr:row>97</xdr:row>
      <xdr:rowOff>60604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30173"/>
          <a:ext cx="889000" cy="6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104062</xdr:rowOff>
    </xdr:from>
    <xdr:to>
      <xdr:col>71</xdr:col>
      <xdr:colOff>177800</xdr:colOff>
      <xdr:row>96</xdr:row>
      <xdr:rowOff>170973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563262"/>
          <a:ext cx="889000" cy="6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6238</xdr:rowOff>
    </xdr:from>
    <xdr:to>
      <xdr:col>85</xdr:col>
      <xdr:colOff>177800</xdr:colOff>
      <xdr:row>94</xdr:row>
      <xdr:rowOff>107838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1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29115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97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69972</xdr:rowOff>
    </xdr:from>
    <xdr:to>
      <xdr:col>81</xdr:col>
      <xdr:colOff>101600</xdr:colOff>
      <xdr:row>97</xdr:row>
      <xdr:rowOff>122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2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16649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0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9804</xdr:rowOff>
    </xdr:from>
    <xdr:to>
      <xdr:col>76</xdr:col>
      <xdr:colOff>165100</xdr:colOff>
      <xdr:row>97</xdr:row>
      <xdr:rowOff>111404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127931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120173</xdr:rowOff>
    </xdr:from>
    <xdr:to>
      <xdr:col>72</xdr:col>
      <xdr:colOff>38100</xdr:colOff>
      <xdr:row>97</xdr:row>
      <xdr:rowOff>50323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7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66850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53262</xdr:rowOff>
    </xdr:from>
    <xdr:to>
      <xdr:col>67</xdr:col>
      <xdr:colOff>101600</xdr:colOff>
      <xdr:row>96</xdr:row>
      <xdr:rowOff>154862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1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171389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7112</xdr:rowOff>
    </xdr:from>
    <xdr:to>
      <xdr:col>116</xdr:col>
      <xdr:colOff>63500</xdr:colOff>
      <xdr:row>39</xdr:row>
      <xdr:rowOff>826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5836412"/>
          <a:ext cx="838200" cy="8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7112</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836412"/>
          <a:ext cx="889000" cy="89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81424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121476</xdr:rowOff>
    </xdr:from>
    <xdr:to>
      <xdr:col>116</xdr:col>
      <xdr:colOff>114300</xdr:colOff>
      <xdr:row>39</xdr:row>
      <xdr:rowOff>51626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36403</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5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127762</xdr:rowOff>
    </xdr:from>
    <xdr:to>
      <xdr:col>112</xdr:col>
      <xdr:colOff>38100</xdr:colOff>
      <xdr:row>34</xdr:row>
      <xdr:rowOff>57912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74439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56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141834</xdr:rowOff>
    </xdr:from>
    <xdr:to>
      <xdr:col>116</xdr:col>
      <xdr:colOff>63500</xdr:colOff>
      <xdr:row>57</xdr:row>
      <xdr:rowOff>143625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14484"/>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50868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9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143625</xdr:rowOff>
    </xdr:from>
    <xdr:to>
      <xdr:col>111</xdr:col>
      <xdr:colOff>177800</xdr:colOff>
      <xdr:row>57</xdr:row>
      <xdr:rowOff>145606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91627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164978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145606</xdr:rowOff>
    </xdr:from>
    <xdr:to>
      <xdr:col>107</xdr:col>
      <xdr:colOff>50800</xdr:colOff>
      <xdr:row>57</xdr:row>
      <xdr:rowOff>146672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918256"/>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121450</xdr:rowOff>
    </xdr:from>
    <xdr:to>
      <xdr:col>102</xdr:col>
      <xdr:colOff>114300</xdr:colOff>
      <xdr:row>57</xdr:row>
      <xdr:rowOff>146672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894100"/>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147375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159148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91034</xdr:rowOff>
    </xdr:from>
    <xdr:to>
      <xdr:col>116</xdr:col>
      <xdr:colOff>114300</xdr:colOff>
      <xdr:row>58</xdr:row>
      <xdr:rowOff>21184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113911</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7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92825</xdr:rowOff>
    </xdr:from>
    <xdr:to>
      <xdr:col>112</xdr:col>
      <xdr:colOff>38100</xdr:colOff>
      <xdr:row>58</xdr:row>
      <xdr:rowOff>22975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39502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64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94806</xdr:rowOff>
    </xdr:from>
    <xdr:to>
      <xdr:col>107</xdr:col>
      <xdr:colOff>101600</xdr:colOff>
      <xdr:row>58</xdr:row>
      <xdr:rowOff>24956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8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41483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64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95872</xdr:rowOff>
    </xdr:from>
    <xdr:to>
      <xdr:col>102</xdr:col>
      <xdr:colOff>165100</xdr:colOff>
      <xdr:row>58</xdr:row>
      <xdr:rowOff>26022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42549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64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70650</xdr:rowOff>
    </xdr:from>
    <xdr:to>
      <xdr:col>98</xdr:col>
      <xdr:colOff>38100</xdr:colOff>
      <xdr:row>58</xdr:row>
      <xdr:rowOff>800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8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17327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61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143952</xdr:rowOff>
    </xdr:from>
    <xdr:to>
      <xdr:col>116</xdr:col>
      <xdr:colOff>63500</xdr:colOff>
      <xdr:row>77</xdr:row>
      <xdr:rowOff>41356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74152"/>
          <a:ext cx="838200" cy="6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31092</xdr:rowOff>
    </xdr:from>
    <xdr:to>
      <xdr:col>111</xdr:col>
      <xdr:colOff>177800</xdr:colOff>
      <xdr:row>77</xdr:row>
      <xdr:rowOff>41356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889842"/>
          <a:ext cx="889000" cy="35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31092</xdr:rowOff>
    </xdr:from>
    <xdr:to>
      <xdr:col>107</xdr:col>
      <xdr:colOff>50800</xdr:colOff>
      <xdr:row>75</xdr:row>
      <xdr:rowOff>47003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89842"/>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94643</xdr:rowOff>
    </xdr:from>
    <xdr:to>
      <xdr:col>102</xdr:col>
      <xdr:colOff>114300</xdr:colOff>
      <xdr:row>75</xdr:row>
      <xdr:rowOff>47003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781943"/>
          <a:ext cx="889000" cy="1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93152</xdr:rowOff>
    </xdr:from>
    <xdr:to>
      <xdr:col>116</xdr:col>
      <xdr:colOff>114300</xdr:colOff>
      <xdr:row>77</xdr:row>
      <xdr:rowOff>23302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2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71579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0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162006</xdr:rowOff>
    </xdr:from>
    <xdr:to>
      <xdr:col>112</xdr:col>
      <xdr:colOff>38100</xdr:colOff>
      <xdr:row>77</xdr:row>
      <xdr:rowOff>92156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9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83283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151742</xdr:rowOff>
    </xdr:from>
    <xdr:to>
      <xdr:col>107</xdr:col>
      <xdr:colOff>101600</xdr:colOff>
      <xdr:row>75</xdr:row>
      <xdr:rowOff>81892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3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98419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1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167653</xdr:rowOff>
    </xdr:from>
    <xdr:to>
      <xdr:col>102</xdr:col>
      <xdr:colOff>165100</xdr:colOff>
      <xdr:row>75</xdr:row>
      <xdr:rowOff>97803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114330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43843</xdr:rowOff>
    </xdr:from>
    <xdr:to>
      <xdr:col>98</xdr:col>
      <xdr:colOff>38100</xdr:colOff>
      <xdr:row>74</xdr:row>
      <xdr:rowOff>145443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3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161970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0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489,019</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東日本大震災以降、長期的な見通しが立てづらくなったことから、他市と比較して突出した行政サービスは廃止・縮減等を進めてきたため、平均的な数値となっている経費が多いものの、物件費、維持補修費、補助費等、普通建設事業費、積立金については、平均を大きく上回っている。</a:t>
          </a:r>
        </a:p>
        <a:p>
          <a:r>
            <a:rPr kumimoji="1" lang="ja-JP" altLang="en-US" sz="1100">
              <a:latin typeface="ＭＳ Ｐゴシック" panose="020B0600070205080204" pitchFamily="50" charset="-128"/>
              <a:ea typeface="ＭＳ Ｐゴシック" panose="020B0600070205080204" pitchFamily="50" charset="-128"/>
            </a:rPr>
            <a:t>物件費及び維持補修費については、本市は公共施設等を多く保有しており、管理業務の効率化のための外部委託経費や施設の維持補修費が多くかかることから、従来から類似団体や全国平均と比較して高い数値にある。今後は公共施設等総合管理計画に基づき経費の圧縮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補助費等については、従来から市立病院への繰出金及び市立看護大学への運営費交付金等により、類似団体や全国平均と比較して高い数値にある。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については、人道の港敦賀ムゼウムや、北陸新幹線整備等の大規模プロジェクトの進捗により数値が増加している。積立金については、ふるさと納税寄付額の増加に伴い、基金への積立額が増加したことから数値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65,537
64,589
251.41
33,916,408
32,048,848
1,646,600
16,139,349
22,131,650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164389</xdr:rowOff>
    </xdr:from>
    <xdr:to>
      <xdr:col>24</xdr:col>
      <xdr:colOff>63500</xdr:colOff>
      <xdr:row>32</xdr:row>
      <xdr:rowOff>168961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5078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164389</xdr:rowOff>
    </xdr:from>
    <xdr:to>
      <xdr:col>19</xdr:col>
      <xdr:colOff>177800</xdr:colOff>
      <xdr:row>32</xdr:row>
      <xdr:rowOff>164389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5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130556</xdr:rowOff>
    </xdr:from>
    <xdr:to>
      <xdr:col>15</xdr:col>
      <xdr:colOff>50800</xdr:colOff>
      <xdr:row>32</xdr:row>
      <xdr:rowOff>164389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1695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136499</xdr:rowOff>
    </xdr:from>
    <xdr:to>
      <xdr:col>10</xdr:col>
      <xdr:colOff>114300</xdr:colOff>
      <xdr:row>32</xdr:row>
      <xdr:rowOff>130556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51449"/>
          <a:ext cx="889000" cy="1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118161</xdr:rowOff>
    </xdr:from>
    <xdr:to>
      <xdr:col>24</xdr:col>
      <xdr:colOff>114300</xdr:colOff>
      <xdr:row>33</xdr:row>
      <xdr:rowOff>48311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141038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113589</xdr:rowOff>
    </xdr:from>
    <xdr:to>
      <xdr:col>20</xdr:col>
      <xdr:colOff>38100</xdr:colOff>
      <xdr:row>33</xdr:row>
      <xdr:rowOff>43739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60266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113589</xdr:rowOff>
    </xdr:from>
    <xdr:to>
      <xdr:col>15</xdr:col>
      <xdr:colOff>101600</xdr:colOff>
      <xdr:row>33</xdr:row>
      <xdr:rowOff>43739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60266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79756</xdr:rowOff>
    </xdr:from>
    <xdr:to>
      <xdr:col>10</xdr:col>
      <xdr:colOff>165100</xdr:colOff>
      <xdr:row>33</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26433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85699</xdr:rowOff>
    </xdr:from>
    <xdr:to>
      <xdr:col>6</xdr:col>
      <xdr:colOff>38100</xdr:colOff>
      <xdr:row>32</xdr:row>
      <xdr:rowOff>15849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0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32376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95847</xdr:rowOff>
    </xdr:from>
    <xdr:to>
      <xdr:col>24</xdr:col>
      <xdr:colOff>63500</xdr:colOff>
      <xdr:row>54</xdr:row>
      <xdr:rowOff>92056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011247"/>
          <a:ext cx="838200" cy="3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92056</xdr:rowOff>
    </xdr:from>
    <xdr:to>
      <xdr:col>19</xdr:col>
      <xdr:colOff>177800</xdr:colOff>
      <xdr:row>55</xdr:row>
      <xdr:rowOff>157797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350356"/>
          <a:ext cx="889000" cy="23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85427</xdr:rowOff>
    </xdr:from>
    <xdr:to>
      <xdr:col>15</xdr:col>
      <xdr:colOff>50800</xdr:colOff>
      <xdr:row>55</xdr:row>
      <xdr:rowOff>157797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515177"/>
          <a:ext cx="889000" cy="7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170618</xdr:rowOff>
    </xdr:from>
    <xdr:to>
      <xdr:col>10</xdr:col>
      <xdr:colOff>114300</xdr:colOff>
      <xdr:row>55</xdr:row>
      <xdr:rowOff>85427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428918"/>
          <a:ext cx="8890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150861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45047</xdr:rowOff>
    </xdr:from>
    <xdr:to>
      <xdr:col>24</xdr:col>
      <xdr:colOff>114300</xdr:colOff>
      <xdr:row>52</xdr:row>
      <xdr:rowOff>146647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9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67924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1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41256</xdr:rowOff>
    </xdr:from>
    <xdr:to>
      <xdr:col>20</xdr:col>
      <xdr:colOff>38100</xdr:colOff>
      <xdr:row>54</xdr:row>
      <xdr:rowOff>142856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159383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0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106997</xdr:rowOff>
    </xdr:from>
    <xdr:to>
      <xdr:col>15</xdr:col>
      <xdr:colOff>101600</xdr:colOff>
      <xdr:row>56</xdr:row>
      <xdr:rowOff>37147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53674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3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34627</xdr:rowOff>
    </xdr:from>
    <xdr:to>
      <xdr:col>10</xdr:col>
      <xdr:colOff>165100</xdr:colOff>
      <xdr:row>55</xdr:row>
      <xdr:rowOff>136227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4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152754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2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119818</xdr:rowOff>
    </xdr:from>
    <xdr:to>
      <xdr:col>6</xdr:col>
      <xdr:colOff>38100</xdr:colOff>
      <xdr:row>55</xdr:row>
      <xdr:rowOff>49968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3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66495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1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68932</xdr:rowOff>
    </xdr:from>
    <xdr:to>
      <xdr:col>24</xdr:col>
      <xdr:colOff>63500</xdr:colOff>
      <xdr:row>75</xdr:row>
      <xdr:rowOff>158685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27682"/>
          <a:ext cx="838200" cy="8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158685</xdr:rowOff>
    </xdr:from>
    <xdr:to>
      <xdr:col>19</xdr:col>
      <xdr:colOff>177800</xdr:colOff>
      <xdr:row>76</xdr:row>
      <xdr:rowOff>51079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17435"/>
          <a:ext cx="8890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51079</xdr:rowOff>
    </xdr:from>
    <xdr:to>
      <xdr:col>15</xdr:col>
      <xdr:colOff>50800</xdr:colOff>
      <xdr:row>76</xdr:row>
      <xdr:rowOff>63043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81279"/>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63043</xdr:rowOff>
    </xdr:from>
    <xdr:to>
      <xdr:col>10</xdr:col>
      <xdr:colOff>114300</xdr:colOff>
      <xdr:row>76</xdr:row>
      <xdr:rowOff>67343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93243"/>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18132</xdr:rowOff>
    </xdr:from>
    <xdr:to>
      <xdr:col>24</xdr:col>
      <xdr:colOff>114300</xdr:colOff>
      <xdr:row>75</xdr:row>
      <xdr:rowOff>119732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41009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2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107885</xdr:rowOff>
    </xdr:from>
    <xdr:to>
      <xdr:col>20</xdr:col>
      <xdr:colOff>38100</xdr:colOff>
      <xdr:row>76</xdr:row>
      <xdr:rowOff>38035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6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54562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4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279</xdr:rowOff>
    </xdr:from>
    <xdr:to>
      <xdr:col>15</xdr:col>
      <xdr:colOff>101600</xdr:colOff>
      <xdr:row>76</xdr:row>
      <xdr:rowOff>101879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93006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2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12243</xdr:rowOff>
    </xdr:from>
    <xdr:to>
      <xdr:col>10</xdr:col>
      <xdr:colOff>165100</xdr:colOff>
      <xdr:row>76</xdr:row>
      <xdr:rowOff>113843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104970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16543</xdr:rowOff>
    </xdr:from>
    <xdr:to>
      <xdr:col>6</xdr:col>
      <xdr:colOff>38100</xdr:colOff>
      <xdr:row>76</xdr:row>
      <xdr:rowOff>118143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109270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3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88102</xdr:rowOff>
    </xdr:from>
    <xdr:to>
      <xdr:col>24</xdr:col>
      <xdr:colOff>63500</xdr:colOff>
      <xdr:row>97</xdr:row>
      <xdr:rowOff>127209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18752"/>
          <a:ext cx="838200" cy="3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127209</xdr:rowOff>
    </xdr:from>
    <xdr:to>
      <xdr:col>19</xdr:col>
      <xdr:colOff>177800</xdr:colOff>
      <xdr:row>97</xdr:row>
      <xdr:rowOff>127780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5785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127780</xdr:rowOff>
    </xdr:from>
    <xdr:to>
      <xdr:col>15</xdr:col>
      <xdr:colOff>50800</xdr:colOff>
      <xdr:row>97</xdr:row>
      <xdr:rowOff>137185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58430"/>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132238</xdr:rowOff>
    </xdr:from>
    <xdr:to>
      <xdr:col>10</xdr:col>
      <xdr:colOff>114300</xdr:colOff>
      <xdr:row>97</xdr:row>
      <xdr:rowOff>137185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62888"/>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37302</xdr:rowOff>
    </xdr:from>
    <xdr:to>
      <xdr:col>24</xdr:col>
      <xdr:colOff>114300</xdr:colOff>
      <xdr:row>97</xdr:row>
      <xdr:rowOff>138902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60179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1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76409</xdr:rowOff>
    </xdr:from>
    <xdr:to>
      <xdr:col>20</xdr:col>
      <xdr:colOff>38100</xdr:colOff>
      <xdr:row>98</xdr:row>
      <xdr:rowOff>6559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23086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76980</xdr:rowOff>
    </xdr:from>
    <xdr:to>
      <xdr:col>15</xdr:col>
      <xdr:colOff>101600</xdr:colOff>
      <xdr:row>98</xdr:row>
      <xdr:rowOff>7130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0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23657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8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86385</xdr:rowOff>
    </xdr:from>
    <xdr:to>
      <xdr:col>10</xdr:col>
      <xdr:colOff>165100</xdr:colOff>
      <xdr:row>98</xdr:row>
      <xdr:rowOff>16535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33062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9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81438</xdr:rowOff>
    </xdr:from>
    <xdr:to>
      <xdr:col>6</xdr:col>
      <xdr:colOff>38100</xdr:colOff>
      <xdr:row>98</xdr:row>
      <xdr:rowOff>11588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1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28115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8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102362</xdr:rowOff>
    </xdr:from>
    <xdr:to>
      <xdr:col>55</xdr:col>
      <xdr:colOff>0</xdr:colOff>
      <xdr:row>34</xdr:row>
      <xdr:rowOff>103886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93166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103886</xdr:rowOff>
    </xdr:from>
    <xdr:to>
      <xdr:col>50</xdr:col>
      <xdr:colOff>114300</xdr:colOff>
      <xdr:row>34</xdr:row>
      <xdr:rowOff>114173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93318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114173</xdr:rowOff>
    </xdr:from>
    <xdr:to>
      <xdr:col>45</xdr:col>
      <xdr:colOff>177800</xdr:colOff>
      <xdr:row>34</xdr:row>
      <xdr:rowOff>127508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94347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112649</xdr:rowOff>
    </xdr:from>
    <xdr:to>
      <xdr:col>41</xdr:col>
      <xdr:colOff>50800</xdr:colOff>
      <xdr:row>34</xdr:row>
      <xdr:rowOff>127508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94194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160672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51562</xdr:rowOff>
    </xdr:from>
    <xdr:to>
      <xdr:col>55</xdr:col>
      <xdr:colOff>50800</xdr:colOff>
      <xdr:row>34</xdr:row>
      <xdr:rowOff>153162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74439</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53086</xdr:rowOff>
    </xdr:from>
    <xdr:to>
      <xdr:col>50</xdr:col>
      <xdr:colOff>165100</xdr:colOff>
      <xdr:row>34</xdr:row>
      <xdr:rowOff>154686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171213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63373</xdr:rowOff>
    </xdr:from>
    <xdr:to>
      <xdr:col>46</xdr:col>
      <xdr:colOff>38100</xdr:colOff>
      <xdr:row>34</xdr:row>
      <xdr:rowOff>164973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8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10050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66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76708</xdr:rowOff>
    </xdr:from>
    <xdr:to>
      <xdr:col>41</xdr:col>
      <xdr:colOff>101600</xdr:colOff>
      <xdr:row>35</xdr:row>
      <xdr:rowOff>6858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23385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61849</xdr:rowOff>
    </xdr:from>
    <xdr:to>
      <xdr:col>36</xdr:col>
      <xdr:colOff>165100</xdr:colOff>
      <xdr:row>34</xdr:row>
      <xdr:rowOff>163449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8526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66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91560</xdr:rowOff>
    </xdr:from>
    <xdr:to>
      <xdr:col>55</xdr:col>
      <xdr:colOff>0</xdr:colOff>
      <xdr:row>58</xdr:row>
      <xdr:rowOff>100419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35660"/>
          <a:ext cx="8382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55670</xdr:rowOff>
    </xdr:from>
    <xdr:to>
      <xdr:col>50</xdr:col>
      <xdr:colOff>114300</xdr:colOff>
      <xdr:row>58</xdr:row>
      <xdr:rowOff>100419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99770"/>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30067</xdr:rowOff>
    </xdr:from>
    <xdr:to>
      <xdr:col>45</xdr:col>
      <xdr:colOff>177800</xdr:colOff>
      <xdr:row>58</xdr:row>
      <xdr:rowOff>55670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7416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30067</xdr:rowOff>
    </xdr:from>
    <xdr:to>
      <xdr:col>41</xdr:col>
      <xdr:colOff>50800</xdr:colOff>
      <xdr:row>58</xdr:row>
      <xdr:rowOff>69539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74167"/>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40760</xdr:rowOff>
    </xdr:from>
    <xdr:to>
      <xdr:col>55</xdr:col>
      <xdr:colOff>50800</xdr:colOff>
      <xdr:row>58</xdr:row>
      <xdr:rowOff>142360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7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49619</xdr:rowOff>
    </xdr:from>
    <xdr:to>
      <xdr:col>50</xdr:col>
      <xdr:colOff>165100</xdr:colOff>
      <xdr:row>58</xdr:row>
      <xdr:rowOff>151219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167746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7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4870</xdr:rowOff>
    </xdr:from>
    <xdr:to>
      <xdr:col>46</xdr:col>
      <xdr:colOff>38100</xdr:colOff>
      <xdr:row>58</xdr:row>
      <xdr:rowOff>106470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122997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7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150717</xdr:rowOff>
    </xdr:from>
    <xdr:to>
      <xdr:col>41</xdr:col>
      <xdr:colOff>101600</xdr:colOff>
      <xdr:row>58</xdr:row>
      <xdr:rowOff>80867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97394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6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18739</xdr:rowOff>
    </xdr:from>
    <xdr:to>
      <xdr:col>36</xdr:col>
      <xdr:colOff>165100</xdr:colOff>
      <xdr:row>58</xdr:row>
      <xdr:rowOff>120339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136866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73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20447</xdr:rowOff>
    </xdr:from>
    <xdr:to>
      <xdr:col>55</xdr:col>
      <xdr:colOff>0</xdr:colOff>
      <xdr:row>73</xdr:row>
      <xdr:rowOff>144272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193397"/>
          <a:ext cx="838200"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144272</xdr:rowOff>
    </xdr:from>
    <xdr:to>
      <xdr:col>50</xdr:col>
      <xdr:colOff>114300</xdr:colOff>
      <xdr:row>75</xdr:row>
      <xdr:rowOff>13170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660122"/>
          <a:ext cx="889000" cy="2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109944</xdr:rowOff>
    </xdr:from>
    <xdr:to>
      <xdr:col>45</xdr:col>
      <xdr:colOff>177800</xdr:colOff>
      <xdr:row>75</xdr:row>
      <xdr:rowOff>13170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79724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55499</xdr:rowOff>
    </xdr:from>
    <xdr:to>
      <xdr:col>41</xdr:col>
      <xdr:colOff>50800</xdr:colOff>
      <xdr:row>74</xdr:row>
      <xdr:rowOff>109944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571349"/>
          <a:ext cx="889000" cy="22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141097</xdr:rowOff>
    </xdr:from>
    <xdr:to>
      <xdr:col>55</xdr:col>
      <xdr:colOff>50800</xdr:colOff>
      <xdr:row>71</xdr:row>
      <xdr:rowOff>71247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1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94124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09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93472</xdr:rowOff>
    </xdr:from>
    <xdr:to>
      <xdr:col>50</xdr:col>
      <xdr:colOff>165100</xdr:colOff>
      <xdr:row>74</xdr:row>
      <xdr:rowOff>23622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6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40149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3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133820</xdr:rowOff>
    </xdr:from>
    <xdr:to>
      <xdr:col>46</xdr:col>
      <xdr:colOff>38100</xdr:colOff>
      <xdr:row>75</xdr:row>
      <xdr:rowOff>63970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80497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5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59144</xdr:rowOff>
    </xdr:from>
    <xdr:to>
      <xdr:col>41</xdr:col>
      <xdr:colOff>101600</xdr:colOff>
      <xdr:row>74</xdr:row>
      <xdr:rowOff>160744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7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5821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4699</xdr:rowOff>
    </xdr:from>
    <xdr:to>
      <xdr:col>36</xdr:col>
      <xdr:colOff>165100</xdr:colOff>
      <xdr:row>73</xdr:row>
      <xdr:rowOff>106299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5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122826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2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116703</xdr:rowOff>
    </xdr:from>
    <xdr:to>
      <xdr:col>55</xdr:col>
      <xdr:colOff>0</xdr:colOff>
      <xdr:row>96</xdr:row>
      <xdr:rowOff>129794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75903"/>
          <a:ext cx="838200" cy="1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129794</xdr:rowOff>
    </xdr:from>
    <xdr:to>
      <xdr:col>50</xdr:col>
      <xdr:colOff>114300</xdr:colOff>
      <xdr:row>97</xdr:row>
      <xdr:rowOff>42111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88994"/>
          <a:ext cx="889000" cy="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42111</xdr:rowOff>
    </xdr:from>
    <xdr:to>
      <xdr:col>45</xdr:col>
      <xdr:colOff>177800</xdr:colOff>
      <xdr:row>97</xdr:row>
      <xdr:rowOff>107871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72761"/>
          <a:ext cx="889000" cy="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36525</xdr:rowOff>
    </xdr:from>
    <xdr:to>
      <xdr:col>41</xdr:col>
      <xdr:colOff>50800</xdr:colOff>
      <xdr:row>97</xdr:row>
      <xdr:rowOff>107871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7175"/>
          <a:ext cx="889000" cy="7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65903</xdr:rowOff>
    </xdr:from>
    <xdr:to>
      <xdr:col>55</xdr:col>
      <xdr:colOff>50800</xdr:colOff>
      <xdr:row>96</xdr:row>
      <xdr:rowOff>167503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2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88780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7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78994</xdr:rowOff>
    </xdr:from>
    <xdr:to>
      <xdr:col>50</xdr:col>
      <xdr:colOff>165100</xdr:colOff>
      <xdr:row>97</xdr:row>
      <xdr:rowOff>9144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25671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162761</xdr:rowOff>
    </xdr:from>
    <xdr:to>
      <xdr:col>46</xdr:col>
      <xdr:colOff>38100</xdr:colOff>
      <xdr:row>97</xdr:row>
      <xdr:rowOff>92911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109438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57071</xdr:rowOff>
    </xdr:from>
    <xdr:to>
      <xdr:col>41</xdr:col>
      <xdr:colOff>101600</xdr:colOff>
      <xdr:row>97</xdr:row>
      <xdr:rowOff>158671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149798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157175</xdr:rowOff>
    </xdr:from>
    <xdr:to>
      <xdr:col>36</xdr:col>
      <xdr:colOff>165100</xdr:colOff>
      <xdr:row>97</xdr:row>
      <xdr:rowOff>87325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103852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70069</xdr:rowOff>
    </xdr:from>
    <xdr:to>
      <xdr:col>85</xdr:col>
      <xdr:colOff>127000</xdr:colOff>
      <xdr:row>37</xdr:row>
      <xdr:rowOff>57587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42269"/>
          <a:ext cx="838200" cy="15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57587</xdr:rowOff>
    </xdr:from>
    <xdr:to>
      <xdr:col>81</xdr:col>
      <xdr:colOff>50800</xdr:colOff>
      <xdr:row>37</xdr:row>
      <xdr:rowOff>136180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01237"/>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54661</xdr:rowOff>
    </xdr:from>
    <xdr:to>
      <xdr:col>76</xdr:col>
      <xdr:colOff>114300</xdr:colOff>
      <xdr:row>37</xdr:row>
      <xdr:rowOff>136180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98311"/>
          <a:ext cx="889000" cy="8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54661</xdr:rowOff>
    </xdr:from>
    <xdr:to>
      <xdr:col>71</xdr:col>
      <xdr:colOff>177800</xdr:colOff>
      <xdr:row>37</xdr:row>
      <xdr:rowOff>123058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98311"/>
          <a:ext cx="889000" cy="6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19269</xdr:rowOff>
    </xdr:from>
    <xdr:to>
      <xdr:col>85</xdr:col>
      <xdr:colOff>177800</xdr:colOff>
      <xdr:row>36</xdr:row>
      <xdr:rowOff>120869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42146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4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6787</xdr:rowOff>
    </xdr:from>
    <xdr:to>
      <xdr:col>81</xdr:col>
      <xdr:colOff>101600</xdr:colOff>
      <xdr:row>37</xdr:row>
      <xdr:rowOff>108387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124914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85380</xdr:rowOff>
    </xdr:from>
    <xdr:to>
      <xdr:col>76</xdr:col>
      <xdr:colOff>165100</xdr:colOff>
      <xdr:row>38</xdr:row>
      <xdr:rowOff>15529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9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2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3861</xdr:rowOff>
    </xdr:from>
    <xdr:to>
      <xdr:col>72</xdr:col>
      <xdr:colOff>38100</xdr:colOff>
      <xdr:row>37</xdr:row>
      <xdr:rowOff>105461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121988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2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72258</xdr:rowOff>
    </xdr:from>
    <xdr:to>
      <xdr:col>67</xdr:col>
      <xdr:colOff>101600</xdr:colOff>
      <xdr:row>38</xdr:row>
      <xdr:rowOff>2408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1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18935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19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144158</xdr:rowOff>
    </xdr:from>
    <xdr:to>
      <xdr:col>85</xdr:col>
      <xdr:colOff>127000</xdr:colOff>
      <xdr:row>55</xdr:row>
      <xdr:rowOff>62567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02458"/>
          <a:ext cx="838200" cy="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144158</xdr:rowOff>
    </xdr:from>
    <xdr:to>
      <xdr:col>81</xdr:col>
      <xdr:colOff>50800</xdr:colOff>
      <xdr:row>55</xdr:row>
      <xdr:rowOff>73216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02458"/>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73216</xdr:rowOff>
    </xdr:from>
    <xdr:to>
      <xdr:col>76</xdr:col>
      <xdr:colOff>114300</xdr:colOff>
      <xdr:row>55</xdr:row>
      <xdr:rowOff>93218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02966"/>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93218</xdr:rowOff>
    </xdr:from>
    <xdr:to>
      <xdr:col>71</xdr:col>
      <xdr:colOff>177800</xdr:colOff>
      <xdr:row>56</xdr:row>
      <xdr:rowOff>116135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22968"/>
          <a:ext cx="889000" cy="19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11767</xdr:rowOff>
    </xdr:from>
    <xdr:to>
      <xdr:col>85</xdr:col>
      <xdr:colOff>177800</xdr:colOff>
      <xdr:row>55</xdr:row>
      <xdr:rowOff>113367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34644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93358</xdr:rowOff>
    </xdr:from>
    <xdr:to>
      <xdr:col>81</xdr:col>
      <xdr:colOff>101600</xdr:colOff>
      <xdr:row>55</xdr:row>
      <xdr:rowOff>23508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40035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2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22416</xdr:rowOff>
    </xdr:from>
    <xdr:to>
      <xdr:col>76</xdr:col>
      <xdr:colOff>165100</xdr:colOff>
      <xdr:row>55</xdr:row>
      <xdr:rowOff>124016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5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140543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2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42418</xdr:rowOff>
    </xdr:from>
    <xdr:to>
      <xdr:col>72</xdr:col>
      <xdr:colOff>38100</xdr:colOff>
      <xdr:row>55</xdr:row>
      <xdr:rowOff>144018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160545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4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65335</xdr:rowOff>
    </xdr:from>
    <xdr:to>
      <xdr:col>67</xdr:col>
      <xdr:colOff>101600</xdr:colOff>
      <xdr:row>56</xdr:row>
      <xdr:rowOff>166935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12012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11685</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56235"/>
          <a:ext cx="8382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143205</xdr:rowOff>
    </xdr:from>
    <xdr:to>
      <xdr:col>81</xdr:col>
      <xdr:colOff>50800</xdr:colOff>
      <xdr:row>79</xdr:row>
      <xdr:rowOff>11685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6305"/>
          <a:ext cx="889000" cy="3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143205</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16305"/>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39895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148997</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22097"/>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51706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59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132335</xdr:rowOff>
    </xdr:from>
    <xdr:to>
      <xdr:col>81</xdr:col>
      <xdr:colOff>101600</xdr:colOff>
      <xdr:row>79</xdr:row>
      <xdr:rowOff>62485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53612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9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92405</xdr:rowOff>
    </xdr:from>
    <xdr:to>
      <xdr:col>76</xdr:col>
      <xdr:colOff>165100</xdr:colOff>
      <xdr:row>79</xdr:row>
      <xdr:rowOff>22555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39082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240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98197</xdr:rowOff>
    </xdr:from>
    <xdr:to>
      <xdr:col>67</xdr:col>
      <xdr:colOff>101600</xdr:colOff>
      <xdr:row>79</xdr:row>
      <xdr:rowOff>28347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44874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24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5792</xdr:rowOff>
    </xdr:from>
    <xdr:to>
      <xdr:col>85</xdr:col>
      <xdr:colOff>127000</xdr:colOff>
      <xdr:row>97</xdr:row>
      <xdr:rowOff>9207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36442"/>
          <a:ext cx="8382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5792</xdr:rowOff>
    </xdr:from>
    <xdr:to>
      <xdr:col>81</xdr:col>
      <xdr:colOff>50800</xdr:colOff>
      <xdr:row>97</xdr:row>
      <xdr:rowOff>23050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36442"/>
          <a:ext cx="889000" cy="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20498</xdr:rowOff>
    </xdr:from>
    <xdr:to>
      <xdr:col>76</xdr:col>
      <xdr:colOff>114300</xdr:colOff>
      <xdr:row>97</xdr:row>
      <xdr:rowOff>23050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51148"/>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20498</xdr:rowOff>
    </xdr:from>
    <xdr:to>
      <xdr:col>71</xdr:col>
      <xdr:colOff>177800</xdr:colOff>
      <xdr:row>97</xdr:row>
      <xdr:rowOff>23000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51148"/>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129857</xdr:rowOff>
    </xdr:from>
    <xdr:to>
      <xdr:col>85</xdr:col>
      <xdr:colOff>177800</xdr:colOff>
      <xdr:row>97</xdr:row>
      <xdr:rowOff>60007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108284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6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126442</xdr:rowOff>
    </xdr:from>
    <xdr:to>
      <xdr:col>81</xdr:col>
      <xdr:colOff>101600</xdr:colOff>
      <xdr:row>97</xdr:row>
      <xdr:rowOff>56592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143700</xdr:rowOff>
    </xdr:from>
    <xdr:to>
      <xdr:col>76</xdr:col>
      <xdr:colOff>165100</xdr:colOff>
      <xdr:row>97</xdr:row>
      <xdr:rowOff>73850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64977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141148</xdr:rowOff>
    </xdr:from>
    <xdr:to>
      <xdr:col>72</xdr:col>
      <xdr:colOff>38100</xdr:colOff>
      <xdr:row>97</xdr:row>
      <xdr:rowOff>71298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62425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143650</xdr:rowOff>
    </xdr:from>
    <xdr:to>
      <xdr:col>67</xdr:col>
      <xdr:colOff>101600</xdr:colOff>
      <xdr:row>97</xdr:row>
      <xdr:rowOff>73800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64927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議会費、総務費、商工費について類似団体や県内平均を大きく上回っている。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議会費は議員数が多いことが主な要因として考えられる。総務費は、今後の大規模プロジェクトに備えた公共施設整備基金や減債基金への積立金の増加や、ふるさと納税寄付額の増加に伴う事業費の増加が主な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商工費は、他団体にはないアクアトムや赤レンガ倉庫の管理運営費等が主な要因として考えられる。また令和元年度は敦賀ムゼウム整備事業費の増加により前年度に比べて更に数値が高くなっている。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労働費が高いのは、預託金が類似団体に比べて高いことが要因であり、実支出を伴わない経費であり特段の問題はない。その他の経費の増減要因としては、民生費はふるさと納税寄付額の増加に伴い、子育て等福祉基金への積立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増加したことが主な要因と考えられる。土木費は、北陸新幹線敦賀開業に向けた整備費用等の増加が主な要因と考えられる。消防費は、原子力防護対策施設等整備事業費の増加が主な要因と考えられる。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実質収支については引き続き、ほぼ横ばいで黒字を維持している。 </a:t>
          </a:r>
        </a:p>
        <a:p>
          <a:r>
            <a:rPr kumimoji="1" lang="ja-JP" altLang="en-US" sz="1100">
              <a:latin typeface="ＭＳ ゴシック" pitchFamily="49" charset="-128"/>
              <a:ea typeface="ＭＳ ゴシック" pitchFamily="49" charset="-128"/>
            </a:rPr>
            <a:t>令和元年度決算においては普通建設事業費の増等により、実質収支額が前年度比４．１億円の減、単年度収支が２．６億円の減、実質単年度収支が２．６億円の減となり、０．４億円の赤字となっている。実質単年度収支は、黒字と赤字が交互に生じる傾向がある。</a:t>
          </a:r>
        </a:p>
        <a:p>
          <a:r>
            <a:rPr kumimoji="1" lang="ja-JP" altLang="en-US" sz="1100">
              <a:latin typeface="ＭＳ ゴシック" pitchFamily="49" charset="-128"/>
              <a:ea typeface="ＭＳ ゴシック" pitchFamily="49" charset="-128"/>
            </a:rPr>
            <a:t>　財政調整基金残高は、標準財政規模比約２０％を一定の基準としており、令和元年度もその数値を維持している。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令和元年度においても、全会計が黒字で推移している。 </a:t>
          </a:r>
        </a:p>
        <a:p>
          <a:r>
            <a:rPr kumimoji="1" lang="ja-JP" altLang="en-US" sz="1100">
              <a:latin typeface="ＭＳ ゴシック" pitchFamily="49" charset="-128"/>
              <a:ea typeface="ＭＳ ゴシック" pitchFamily="49" charset="-128"/>
            </a:rPr>
            <a:t>　なお、下水道会計においては平成３０年度より地方公営企業法の適用を受けているため、平成２９年度以前の数値は、地方公営企業法適用前の数値である。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33916408</v>
      </c>
      <c r="BO4" s="462"/>
      <c r="BP4" s="462"/>
      <c r="BQ4" s="462"/>
      <c r="BR4" s="462"/>
      <c r="BS4" s="462"/>
      <c r="BT4" s="462"/>
      <c r="BU4" s="463"/>
      <c r="BV4" s="461">
        <v>31385101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10.199999999999999</v>
      </c>
      <c r="CU4" s="646"/>
      <c r="CV4" s="646"/>
      <c r="CW4" s="646"/>
      <c r="CX4" s="646"/>
      <c r="CY4" s="646"/>
      <c r="CZ4" s="646"/>
      <c r="DA4" s="647"/>
      <c r="DB4" s="645">
        <v>10.5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32048848</v>
      </c>
      <c r="BO5" s="467"/>
      <c r="BP5" s="467"/>
      <c r="BQ5" s="467"/>
      <c r="BR5" s="467"/>
      <c r="BS5" s="467"/>
      <c r="BT5" s="467"/>
      <c r="BU5" s="468"/>
      <c r="BV5" s="466">
        <v>29581136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93.8</v>
      </c>
      <c r="CU5" s="437"/>
      <c r="CV5" s="437"/>
      <c r="CW5" s="437"/>
      <c r="CX5" s="437"/>
      <c r="CY5" s="437"/>
      <c r="CZ5" s="437"/>
      <c r="DA5" s="438"/>
      <c r="DB5" s="436">
        <v>92.4</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1867560</v>
      </c>
      <c r="BO6" s="467"/>
      <c r="BP6" s="467"/>
      <c r="BQ6" s="467"/>
      <c r="BR6" s="467"/>
      <c r="BS6" s="467"/>
      <c r="BT6" s="467"/>
      <c r="BU6" s="468"/>
      <c r="BV6" s="466">
        <v>1803965</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99.8</v>
      </c>
      <c r="CU6" s="620"/>
      <c r="CV6" s="620"/>
      <c r="CW6" s="620"/>
      <c r="CX6" s="620"/>
      <c r="CY6" s="620"/>
      <c r="CZ6" s="620"/>
      <c r="DA6" s="621"/>
      <c r="DB6" s="619">
        <v>99.6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220960</v>
      </c>
      <c r="BO7" s="467"/>
      <c r="BP7" s="467"/>
      <c r="BQ7" s="467"/>
      <c r="BR7" s="467"/>
      <c r="BS7" s="467"/>
      <c r="BT7" s="467"/>
      <c r="BU7" s="468"/>
      <c r="BV7" s="466">
        <v>116749</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16139349</v>
      </c>
      <c r="CU7" s="467"/>
      <c r="CV7" s="467"/>
      <c r="CW7" s="467"/>
      <c r="CX7" s="467"/>
      <c r="CY7" s="467"/>
      <c r="CZ7" s="467"/>
      <c r="DA7" s="468"/>
      <c r="DB7" s="466">
        <v>16017973</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1646600</v>
      </c>
      <c r="BO8" s="467"/>
      <c r="BP8" s="467"/>
      <c r="BQ8" s="467"/>
      <c r="BR8" s="467"/>
      <c r="BS8" s="467"/>
      <c r="BT8" s="467"/>
      <c r="BU8" s="468"/>
      <c r="BV8" s="466">
        <v>1687216</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0.93</v>
      </c>
      <c r="CU8" s="580"/>
      <c r="CV8" s="580"/>
      <c r="CW8" s="580"/>
      <c r="CX8" s="580"/>
      <c r="CY8" s="580"/>
      <c r="CZ8" s="580"/>
      <c r="DA8" s="581"/>
      <c r="DB8" s="579">
        <v>0.94</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66165</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-40616</v>
      </c>
      <c r="BO9" s="467"/>
      <c r="BP9" s="467"/>
      <c r="BQ9" s="467"/>
      <c r="BR9" s="467"/>
      <c r="BS9" s="467"/>
      <c r="BT9" s="467"/>
      <c r="BU9" s="468"/>
      <c r="BV9" s="466">
        <v>217199</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8.1</v>
      </c>
      <c r="CU9" s="437"/>
      <c r="CV9" s="437"/>
      <c r="CW9" s="437"/>
      <c r="CX9" s="437"/>
      <c r="CY9" s="437"/>
      <c r="CZ9" s="437"/>
      <c r="DA9" s="438"/>
      <c r="DB9" s="436">
        <v>8.5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67760</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94</v>
      </c>
      <c r="AV10" s="524"/>
      <c r="AW10" s="524"/>
      <c r="AX10" s="524"/>
      <c r="AY10" s="446" t="s">
        <v>121</v>
      </c>
      <c r="AZ10" s="447"/>
      <c r="BA10" s="447"/>
      <c r="BB10" s="447"/>
      <c r="BC10" s="447"/>
      <c r="BD10" s="447"/>
      <c r="BE10" s="447"/>
      <c r="BF10" s="447"/>
      <c r="BG10" s="447"/>
      <c r="BH10" s="447"/>
      <c r="BI10" s="447"/>
      <c r="BJ10" s="447"/>
      <c r="BK10" s="447"/>
      <c r="BL10" s="447"/>
      <c r="BM10" s="448"/>
      <c r="BN10" s="466">
        <v>1720</v>
      </c>
      <c r="BO10" s="467"/>
      <c r="BP10" s="467"/>
      <c r="BQ10" s="467"/>
      <c r="BR10" s="467"/>
      <c r="BS10" s="467"/>
      <c r="BT10" s="467"/>
      <c r="BU10" s="468"/>
      <c r="BV10" s="466">
        <v>2298</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65537</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64589</v>
      </c>
      <c r="S13" s="570"/>
      <c r="T13" s="570"/>
      <c r="U13" s="570"/>
      <c r="V13" s="571"/>
      <c r="W13" s="557" t="s">
        <v>139</v>
      </c>
      <c r="X13" s="479"/>
      <c r="Y13" s="479"/>
      <c r="Z13" s="479"/>
      <c r="AA13" s="479"/>
      <c r="AB13" s="480"/>
      <c r="AC13" s="442">
        <v>615</v>
      </c>
      <c r="AD13" s="443"/>
      <c r="AE13" s="443"/>
      <c r="AF13" s="443"/>
      <c r="AG13" s="444"/>
      <c r="AH13" s="442">
        <v>727</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-38896</v>
      </c>
      <c r="BO13" s="467"/>
      <c r="BP13" s="467"/>
      <c r="BQ13" s="467"/>
      <c r="BR13" s="467"/>
      <c r="BS13" s="467"/>
      <c r="BT13" s="467"/>
      <c r="BU13" s="468"/>
      <c r="BV13" s="466">
        <v>219497</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6.4</v>
      </c>
      <c r="CU13" s="437"/>
      <c r="CV13" s="437"/>
      <c r="CW13" s="437"/>
      <c r="CX13" s="437"/>
      <c r="CY13" s="437"/>
      <c r="CZ13" s="437"/>
      <c r="DA13" s="438"/>
      <c r="DB13" s="436">
        <v>6.2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66016</v>
      </c>
      <c r="S14" s="570"/>
      <c r="T14" s="570"/>
      <c r="U14" s="570"/>
      <c r="V14" s="571"/>
      <c r="W14" s="572"/>
      <c r="X14" s="482"/>
      <c r="Y14" s="482"/>
      <c r="Z14" s="482"/>
      <c r="AA14" s="482"/>
      <c r="AB14" s="483"/>
      <c r="AC14" s="562">
        <v>1.9</v>
      </c>
      <c r="AD14" s="563"/>
      <c r="AE14" s="563"/>
      <c r="AF14" s="563"/>
      <c r="AG14" s="564"/>
      <c r="AH14" s="562">
        <v>2.2000000000000002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129</v>
      </c>
      <c r="CU14" s="574"/>
      <c r="CV14" s="574"/>
      <c r="CW14" s="574"/>
      <c r="CX14" s="574"/>
      <c r="CY14" s="574"/>
      <c r="CZ14" s="574"/>
      <c r="DA14" s="575"/>
      <c r="DB14" s="573" t="s">
        <v>146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65140</v>
      </c>
      <c r="S15" s="570"/>
      <c r="T15" s="570"/>
      <c r="U15" s="570"/>
      <c r="V15" s="571"/>
      <c r="W15" s="557" t="s">
        <v>148</v>
      </c>
      <c r="X15" s="479"/>
      <c r="Y15" s="479"/>
      <c r="Z15" s="479"/>
      <c r="AA15" s="479"/>
      <c r="AB15" s="480"/>
      <c r="AC15" s="442">
        <v>8759</v>
      </c>
      <c r="AD15" s="443"/>
      <c r="AE15" s="443"/>
      <c r="AF15" s="443"/>
      <c r="AG15" s="444"/>
      <c r="AH15" s="442">
        <v>9595</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10918752</v>
      </c>
      <c r="BO15" s="462"/>
      <c r="BP15" s="462"/>
      <c r="BQ15" s="462"/>
      <c r="BR15" s="462"/>
      <c r="BS15" s="462"/>
      <c r="BT15" s="462"/>
      <c r="BU15" s="463"/>
      <c r="BV15" s="461">
        <v>10876451</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27.1</v>
      </c>
      <c r="AD16" s="563"/>
      <c r="AE16" s="563"/>
      <c r="AF16" s="563"/>
      <c r="AG16" s="564"/>
      <c r="AH16" s="562">
        <v>28.9</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11868261</v>
      </c>
      <c r="BO16" s="467"/>
      <c r="BP16" s="467"/>
      <c r="BQ16" s="467"/>
      <c r="BR16" s="467"/>
      <c r="BS16" s="467"/>
      <c r="BT16" s="467"/>
      <c r="BU16" s="468"/>
      <c r="BV16" s="466">
        <v>11635464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22957</v>
      </c>
      <c r="AD17" s="443"/>
      <c r="AE17" s="443"/>
      <c r="AF17" s="443"/>
      <c r="AG17" s="444"/>
      <c r="AH17" s="442">
        <v>22893</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14105315</v>
      </c>
      <c r="BO17" s="467"/>
      <c r="BP17" s="467"/>
      <c r="BQ17" s="467"/>
      <c r="BR17" s="467"/>
      <c r="BS17" s="467"/>
      <c r="BT17" s="467"/>
      <c r="BU17" s="468"/>
      <c r="BV17" s="466">
        <v>14034188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251.41</v>
      </c>
      <c r="M18" s="531"/>
      <c r="N18" s="531"/>
      <c r="O18" s="531"/>
      <c r="P18" s="531"/>
      <c r="Q18" s="531"/>
      <c r="R18" s="532"/>
      <c r="S18" s="532"/>
      <c r="T18" s="532"/>
      <c r="U18" s="532"/>
      <c r="V18" s="533"/>
      <c r="W18" s="547"/>
      <c r="X18" s="548"/>
      <c r="Y18" s="548"/>
      <c r="Z18" s="548"/>
      <c r="AA18" s="548"/>
      <c r="AB18" s="558"/>
      <c r="AC18" s="430">
        <v>71</v>
      </c>
      <c r="AD18" s="431"/>
      <c r="AE18" s="431"/>
      <c r="AF18" s="431"/>
      <c r="AG18" s="534"/>
      <c r="AH18" s="430">
        <v>68.900000000000006</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15663919</v>
      </c>
      <c r="BO18" s="467"/>
      <c r="BP18" s="467"/>
      <c r="BQ18" s="467"/>
      <c r="BR18" s="467"/>
      <c r="BS18" s="467"/>
      <c r="BT18" s="467"/>
      <c r="BU18" s="468"/>
      <c r="BV18" s="466">
        <v>15335673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263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22601659</v>
      </c>
      <c r="BO19" s="467"/>
      <c r="BP19" s="467"/>
      <c r="BQ19" s="467"/>
      <c r="BR19" s="467"/>
      <c r="BS19" s="467"/>
      <c r="BT19" s="467"/>
      <c r="BU19" s="468"/>
      <c r="BV19" s="466">
        <v>21930153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26545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22131650</v>
      </c>
      <c r="BO23" s="467"/>
      <c r="BP23" s="467"/>
      <c r="BQ23" s="467"/>
      <c r="BR23" s="467"/>
      <c r="BS23" s="467"/>
      <c r="BT23" s="467"/>
      <c r="BU23" s="468"/>
      <c r="BV23" s="466">
        <v>20952380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9200</v>
      </c>
      <c r="R24" s="443"/>
      <c r="S24" s="443"/>
      <c r="T24" s="443"/>
      <c r="U24" s="443"/>
      <c r="V24" s="444"/>
      <c r="W24" s="508"/>
      <c r="X24" s="499"/>
      <c r="Y24" s="500"/>
      <c r="Z24" s="439" t="s">
        <v>172</v>
      </c>
      <c r="AA24" s="440"/>
      <c r="AB24" s="440"/>
      <c r="AC24" s="440"/>
      <c r="AD24" s="440"/>
      <c r="AE24" s="440"/>
      <c r="AF24" s="440"/>
      <c r="AG24" s="441"/>
      <c r="AH24" s="442">
        <v>501</v>
      </c>
      <c r="AI24" s="443"/>
      <c r="AJ24" s="443"/>
      <c r="AK24" s="443"/>
      <c r="AL24" s="444"/>
      <c r="AM24" s="442">
        <v>1365726</v>
      </c>
      <c r="AN24" s="443"/>
      <c r="AO24" s="443"/>
      <c r="AP24" s="443"/>
      <c r="AQ24" s="443"/>
      <c r="AR24" s="444"/>
      <c r="AS24" s="442">
        <v>2726</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13738516</v>
      </c>
      <c r="BO24" s="467"/>
      <c r="BP24" s="467"/>
      <c r="BQ24" s="467"/>
      <c r="BR24" s="467"/>
      <c r="BS24" s="467"/>
      <c r="BT24" s="467"/>
      <c r="BU24" s="468"/>
      <c r="BV24" s="466">
        <v>13518137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2</v>
      </c>
      <c r="M25" s="443"/>
      <c r="N25" s="443"/>
      <c r="O25" s="443"/>
      <c r="P25" s="444"/>
      <c r="Q25" s="442">
        <v>7600</v>
      </c>
      <c r="R25" s="443"/>
      <c r="S25" s="443"/>
      <c r="T25" s="443"/>
      <c r="U25" s="443"/>
      <c r="V25" s="444"/>
      <c r="W25" s="508"/>
      <c r="X25" s="499"/>
      <c r="Y25" s="500"/>
      <c r="Z25" s="439" t="s">
        <v>175</v>
      </c>
      <c r="AA25" s="440"/>
      <c r="AB25" s="440"/>
      <c r="AC25" s="440"/>
      <c r="AD25" s="440"/>
      <c r="AE25" s="440"/>
      <c r="AF25" s="440"/>
      <c r="AG25" s="441"/>
      <c r="AH25" s="442" t="s">
        <v>146</v>
      </c>
      <c r="AI25" s="443"/>
      <c r="AJ25" s="443"/>
      <c r="AK25" s="443"/>
      <c r="AL25" s="444"/>
      <c r="AM25" s="442" t="s">
        <v>129</v>
      </c>
      <c r="AN25" s="443"/>
      <c r="AO25" s="443"/>
      <c r="AP25" s="443"/>
      <c r="AQ25" s="443"/>
      <c r="AR25" s="444"/>
      <c r="AS25" s="442" t="s">
        <v>146</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3220830</v>
      </c>
      <c r="BO25" s="462"/>
      <c r="BP25" s="462"/>
      <c r="BQ25" s="462"/>
      <c r="BR25" s="462"/>
      <c r="BS25" s="462"/>
      <c r="BT25" s="462"/>
      <c r="BU25" s="463"/>
      <c r="BV25" s="461">
        <v>1686809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6380</v>
      </c>
      <c r="R26" s="443"/>
      <c r="S26" s="443"/>
      <c r="T26" s="443"/>
      <c r="U26" s="443"/>
      <c r="V26" s="444"/>
      <c r="W26" s="508"/>
      <c r="X26" s="499"/>
      <c r="Y26" s="500"/>
      <c r="Z26" s="439" t="s">
        <v>178</v>
      </c>
      <c r="AA26" s="521"/>
      <c r="AB26" s="521"/>
      <c r="AC26" s="521"/>
      <c r="AD26" s="521"/>
      <c r="AE26" s="521"/>
      <c r="AF26" s="521"/>
      <c r="AG26" s="522"/>
      <c r="AH26" s="442">
        <v>19</v>
      </c>
      <c r="AI26" s="443"/>
      <c r="AJ26" s="443"/>
      <c r="AK26" s="443"/>
      <c r="AL26" s="444"/>
      <c r="AM26" s="442">
        <v>52782</v>
      </c>
      <c r="AN26" s="443"/>
      <c r="AO26" s="443"/>
      <c r="AP26" s="443"/>
      <c r="AQ26" s="443"/>
      <c r="AR26" s="444"/>
      <c r="AS26" s="442">
        <v>2778</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146</v>
      </c>
      <c r="BO26" s="467"/>
      <c r="BP26" s="467"/>
      <c r="BQ26" s="467"/>
      <c r="BR26" s="467"/>
      <c r="BS26" s="467"/>
      <c r="BT26" s="467"/>
      <c r="BU26" s="468"/>
      <c r="BV26" s="466" t="s">
        <v>146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4900</v>
      </c>
      <c r="R27" s="443"/>
      <c r="S27" s="443"/>
      <c r="T27" s="443"/>
      <c r="U27" s="443"/>
      <c r="V27" s="444"/>
      <c r="W27" s="508"/>
      <c r="X27" s="499"/>
      <c r="Y27" s="500"/>
      <c r="Z27" s="439" t="s">
        <v>181</v>
      </c>
      <c r="AA27" s="440"/>
      <c r="AB27" s="440"/>
      <c r="AC27" s="440"/>
      <c r="AD27" s="440"/>
      <c r="AE27" s="440"/>
      <c r="AF27" s="440"/>
      <c r="AG27" s="441"/>
      <c r="AH27" s="442">
        <v>8</v>
      </c>
      <c r="AI27" s="443"/>
      <c r="AJ27" s="443"/>
      <c r="AK27" s="443"/>
      <c r="AL27" s="444"/>
      <c r="AM27" s="442">
        <v>22344</v>
      </c>
      <c r="AN27" s="443"/>
      <c r="AO27" s="443"/>
      <c r="AP27" s="443"/>
      <c r="AQ27" s="443"/>
      <c r="AR27" s="444"/>
      <c r="AS27" s="442">
        <v>2793</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500000</v>
      </c>
      <c r="BO27" s="470"/>
      <c r="BP27" s="470"/>
      <c r="BQ27" s="470"/>
      <c r="BR27" s="470"/>
      <c r="BS27" s="470"/>
      <c r="BT27" s="470"/>
      <c r="BU27" s="471"/>
      <c r="BV27" s="469">
        <v>1294835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4280</v>
      </c>
      <c r="R28" s="443"/>
      <c r="S28" s="443"/>
      <c r="T28" s="443"/>
      <c r="U28" s="443"/>
      <c r="V28" s="444"/>
      <c r="W28" s="508"/>
      <c r="X28" s="499"/>
      <c r="Y28" s="500"/>
      <c r="Z28" s="439" t="s">
        <v>184</v>
      </c>
      <c r="AA28" s="440"/>
      <c r="AB28" s="440"/>
      <c r="AC28" s="440"/>
      <c r="AD28" s="440"/>
      <c r="AE28" s="440"/>
      <c r="AF28" s="440"/>
      <c r="AG28" s="441"/>
      <c r="AH28" s="442" t="s">
        <v>146</v>
      </c>
      <c r="AI28" s="443"/>
      <c r="AJ28" s="443"/>
      <c r="AK28" s="443"/>
      <c r="AL28" s="444"/>
      <c r="AM28" s="442" t="s">
        <v>146</v>
      </c>
      <c r="AN28" s="443"/>
      <c r="AO28" s="443"/>
      <c r="AP28" s="443"/>
      <c r="AQ28" s="443"/>
      <c r="AR28" s="444"/>
      <c r="AS28" s="442" t="s">
        <v>146</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3287474</v>
      </c>
      <c r="BO28" s="462"/>
      <c r="BP28" s="462"/>
      <c r="BQ28" s="462"/>
      <c r="BR28" s="462"/>
      <c r="BS28" s="462"/>
      <c r="BT28" s="462"/>
      <c r="BU28" s="463"/>
      <c r="BV28" s="461">
        <v>3285754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22</v>
      </c>
      <c r="M29" s="443"/>
      <c r="N29" s="443"/>
      <c r="O29" s="443"/>
      <c r="P29" s="444"/>
      <c r="Q29" s="442">
        <v>4070</v>
      </c>
      <c r="R29" s="443"/>
      <c r="S29" s="443"/>
      <c r="T29" s="443"/>
      <c r="U29" s="443"/>
      <c r="V29" s="444"/>
      <c r="W29" s="509"/>
      <c r="X29" s="510"/>
      <c r="Y29" s="511"/>
      <c r="Z29" s="439" t="s">
        <v>187</v>
      </c>
      <c r="AA29" s="440"/>
      <c r="AB29" s="440"/>
      <c r="AC29" s="440"/>
      <c r="AD29" s="440"/>
      <c r="AE29" s="440"/>
      <c r="AF29" s="440"/>
      <c r="AG29" s="441"/>
      <c r="AH29" s="442">
        <v>509</v>
      </c>
      <c r="AI29" s="443"/>
      <c r="AJ29" s="443"/>
      <c r="AK29" s="443"/>
      <c r="AL29" s="444"/>
      <c r="AM29" s="442">
        <v>1388070</v>
      </c>
      <c r="AN29" s="443"/>
      <c r="AO29" s="443"/>
      <c r="AP29" s="443"/>
      <c r="AQ29" s="443"/>
      <c r="AR29" s="444"/>
      <c r="AS29" s="442">
        <v>2727</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1979952</v>
      </c>
      <c r="BO29" s="467"/>
      <c r="BP29" s="467"/>
      <c r="BQ29" s="467"/>
      <c r="BR29" s="467"/>
      <c r="BS29" s="467"/>
      <c r="BT29" s="467"/>
      <c r="BU29" s="468"/>
      <c r="BV29" s="466">
        <v>1578111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97.9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7037840</v>
      </c>
      <c r="BO30" s="470"/>
      <c r="BP30" s="470"/>
      <c r="BQ30" s="470"/>
      <c r="BR30" s="470"/>
      <c r="BS30" s="470"/>
      <c r="BT30" s="470"/>
      <c r="BU30" s="471"/>
      <c r="BV30" s="469">
        <v>5423644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198</v>
      </c>
      <c r="V33" s="429"/>
      <c r="W33" s="428" t="s">
        <v>199</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196</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国民健康保険（事業勘定の部）</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市立敦賀病院事業</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IF('各会計、関係団体の財政状況及び健全化判断比率'!B35="","",'各会計、関係団体の財政状況及び健全化判断比率'!B35)</f>
        <v>港湾施設事業</v>
      </c>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敦賀美方消防組合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港都つるが</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国民健康保険（施設勘定の部）</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水道事業</v>
      </c>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IF('各会計、関係団体の財政状況及び健全化判断比率'!B36="","",'各会計、関係団体の財政状況及び健全化判断比率'!B36)</f>
        <v>産業団地整備事業</v>
      </c>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嶺南広域行政組合</v>
      </c>
      <c r="BZ35" s="424"/>
      <c r="CA35" s="424"/>
      <c r="CB35" s="424"/>
      <c r="CC35" s="424"/>
      <c r="CD35" s="424"/>
      <c r="CE35" s="424"/>
      <c r="CF35" s="424"/>
      <c r="CG35" s="424"/>
      <c r="CH35" s="424"/>
      <c r="CI35" s="424"/>
      <c r="CJ35" s="424"/>
      <c r="CK35" s="424"/>
      <c r="CL35" s="424"/>
      <c r="CM35" s="424"/>
      <c r="CN35" s="214"/>
      <c r="CO35" s="425">
        <f t="shared" ref="CO35:CO43" si="3">IF(CQ35="","",CO34+1)</f>
        <v>19</v>
      </c>
      <c r="CP35" s="425"/>
      <c r="CQ35" s="424" t="str">
        <f>IF('各会計、関係団体の財政状況及び健全化判断比率'!BS8="","",'各会計、関係団体の財政状況及び健全化判断比率'!BS8)</f>
        <v>嶺南ケーブルネットワーク</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v>
      </c>
      <c r="X36" s="424"/>
      <c r="Y36" s="424"/>
      <c r="Z36" s="424"/>
      <c r="AA36" s="424"/>
      <c r="AB36" s="424"/>
      <c r="AC36" s="424"/>
      <c r="AD36" s="424"/>
      <c r="AE36" s="424"/>
      <c r="AF36" s="424"/>
      <c r="AG36" s="424"/>
      <c r="AH36" s="424"/>
      <c r="AI36" s="424"/>
      <c r="AJ36" s="424"/>
      <c r="AK36" s="424"/>
      <c r="AL36" s="214"/>
      <c r="AM36" s="425">
        <f t="shared" si="0"/>
        <v>8</v>
      </c>
      <c r="AN36" s="425"/>
      <c r="AO36" s="424" t="str">
        <f>IF('各会計、関係団体の財政状況及び健全化判断比率'!B34="","",'各会計、関係団体の財政状況及び健全化判断比率'!B34)</f>
        <v>下水道事業</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福井県後期高齢者医療広域連合（一般会計）</v>
      </c>
      <c r="BZ36" s="424"/>
      <c r="CA36" s="424"/>
      <c r="CB36" s="424"/>
      <c r="CC36" s="424"/>
      <c r="CD36" s="424"/>
      <c r="CE36" s="424"/>
      <c r="CF36" s="424"/>
      <c r="CG36" s="424"/>
      <c r="CH36" s="424"/>
      <c r="CI36" s="424"/>
      <c r="CJ36" s="424"/>
      <c r="CK36" s="424"/>
      <c r="CL36" s="424"/>
      <c r="CM36" s="424"/>
      <c r="CN36" s="214"/>
      <c r="CO36" s="425">
        <f t="shared" si="3"/>
        <v>20</v>
      </c>
      <c r="CP36" s="425"/>
      <c r="CQ36" s="424" t="str">
        <f>IF('各会計、関係団体の財政状況及び健全化判断比率'!BS9="","",'各会計、関係団体の財政状況及び健全化判断比率'!BS9)</f>
        <v>公立大学法人敦賀市立看護大学</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福井県後期高齢者医療広域連合（特別会計）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福井県市町総合事務組合（一般会計）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16</v>
      </c>
      <c r="BX39" s="425"/>
      <c r="BY39" s="424" t="str">
        <f>IF('各会計、関係団体の財政状況及び健全化判断比率'!B73="","",'各会計、関係団体の財政状況及び健全化判断比率'!B73)</f>
        <v>福井県市町総合事務組合（特別会計）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17</v>
      </c>
      <c r="BX40" s="425"/>
      <c r="BY40" s="424" t="str">
        <f>IF('各会計、関係団体の財政状況及び健全化判断比率'!B74="","",'各会計、関係団体の財政状況及び健全化判断比率'!B74)</f>
        <v>福井県自治会館組合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q+ZtnRZ09DoEoi1mUjF1FEYqU8+LEVI1vqlkJ5wJsvcxTW7Tt/39ho/v1JaFIMEDSe61+oCKvh0zvRrgysIwWw==" saltValue="8ZbuOQG1jfG5aqILaHjNr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6" t="s">
        <v>557</v>
      </c>
      <c r="D34" s="1246"/>
      <c r="E34" s="1247"/>
      <c r="F34" s="32">
        <v>14.83</v>
      </c>
      <c r="G34" s="33">
        <v>15.89</v>
      </c>
      <c r="H34" s="33">
        <v>17.05</v>
      </c>
      <c r="I34" s="33">
        <v>17.91</v>
      </c>
      <c r="J34" s="34">
        <v>19.760000000000002</v>
      </c>
      <c r="K34" s="22"/>
      <c r="L34" s="22"/>
      <c r="M34" s="22"/>
      <c r="N34" s="22"/>
      <c r="O34" s="22"/>
      <c r="P34" s="22"/>
    </row>
    <row r="35" spans="1:16" ht="39" customHeight="1" x14ac:dyDescent="0.15">
      <c r="A35" s="22"/>
      <c r="B35" s="35"/>
      <c r="C35" s="1240" t="s">
        <v>558</v>
      </c>
      <c r="D35" s="1241"/>
      <c r="E35" s="1242"/>
      <c r="F35" s="36">
        <v>9.59</v>
      </c>
      <c r="G35" s="37">
        <v>8.6999999999999993</v>
      </c>
      <c r="H35" s="37">
        <v>9.2200000000000006</v>
      </c>
      <c r="I35" s="37">
        <v>10.53</v>
      </c>
      <c r="J35" s="38">
        <v>10.199999999999999</v>
      </c>
      <c r="K35" s="22"/>
      <c r="L35" s="22"/>
      <c r="M35" s="22"/>
      <c r="N35" s="22"/>
      <c r="O35" s="22"/>
      <c r="P35" s="22"/>
    </row>
    <row r="36" spans="1:16" ht="39" customHeight="1" x14ac:dyDescent="0.15">
      <c r="A36" s="22"/>
      <c r="B36" s="35"/>
      <c r="C36" s="1240" t="s">
        <v>559</v>
      </c>
      <c r="D36" s="1241"/>
      <c r="E36" s="1242"/>
      <c r="F36" s="36">
        <v>8.61</v>
      </c>
      <c r="G36" s="37">
        <v>8.4600000000000009</v>
      </c>
      <c r="H36" s="37">
        <v>7.87</v>
      </c>
      <c r="I36" s="37">
        <v>7.52</v>
      </c>
      <c r="J36" s="38">
        <v>7.39</v>
      </c>
      <c r="K36" s="22"/>
      <c r="L36" s="22"/>
      <c r="M36" s="22"/>
      <c r="N36" s="22"/>
      <c r="O36" s="22"/>
      <c r="P36" s="22"/>
    </row>
    <row r="37" spans="1:16" ht="39" customHeight="1" x14ac:dyDescent="0.15">
      <c r="A37" s="22"/>
      <c r="B37" s="35"/>
      <c r="C37" s="1240" t="s">
        <v>560</v>
      </c>
      <c r="D37" s="1241"/>
      <c r="E37" s="1242"/>
      <c r="F37" s="36">
        <v>0</v>
      </c>
      <c r="G37" s="37">
        <v>0</v>
      </c>
      <c r="H37" s="37">
        <v>0.22</v>
      </c>
      <c r="I37" s="37">
        <v>1.1399999999999999</v>
      </c>
      <c r="J37" s="38">
        <v>1.45</v>
      </c>
      <c r="K37" s="22"/>
      <c r="L37" s="22"/>
      <c r="M37" s="22"/>
      <c r="N37" s="22"/>
      <c r="O37" s="22"/>
      <c r="P37" s="22"/>
    </row>
    <row r="38" spans="1:16" ht="39" customHeight="1" x14ac:dyDescent="0.15">
      <c r="A38" s="22"/>
      <c r="B38" s="35"/>
      <c r="C38" s="1240" t="s">
        <v>561</v>
      </c>
      <c r="D38" s="1241"/>
      <c r="E38" s="1242"/>
      <c r="F38" s="36">
        <v>0.79</v>
      </c>
      <c r="G38" s="37">
        <v>0.88</v>
      </c>
      <c r="H38" s="37">
        <v>0.56000000000000005</v>
      </c>
      <c r="I38" s="37">
        <v>0.78</v>
      </c>
      <c r="J38" s="38">
        <v>0.37</v>
      </c>
      <c r="K38" s="22"/>
      <c r="L38" s="22"/>
      <c r="M38" s="22"/>
      <c r="N38" s="22"/>
      <c r="O38" s="22"/>
      <c r="P38" s="22"/>
    </row>
    <row r="39" spans="1:16" ht="39" customHeight="1" x14ac:dyDescent="0.15">
      <c r="A39" s="22"/>
      <c r="B39" s="35"/>
      <c r="C39" s="1240" t="s">
        <v>562</v>
      </c>
      <c r="D39" s="1241"/>
      <c r="E39" s="1242"/>
      <c r="F39" s="36">
        <v>0.01</v>
      </c>
      <c r="G39" s="37">
        <v>0.03</v>
      </c>
      <c r="H39" s="37">
        <v>0.01</v>
      </c>
      <c r="I39" s="37">
        <v>0.02</v>
      </c>
      <c r="J39" s="38">
        <v>0.02</v>
      </c>
      <c r="K39" s="22"/>
      <c r="L39" s="22"/>
      <c r="M39" s="22"/>
      <c r="N39" s="22"/>
      <c r="O39" s="22"/>
      <c r="P39" s="22"/>
    </row>
    <row r="40" spans="1:16" ht="39" customHeight="1" x14ac:dyDescent="0.15">
      <c r="A40" s="22"/>
      <c r="B40" s="35"/>
      <c r="C40" s="1240" t="s">
        <v>563</v>
      </c>
      <c r="D40" s="1241"/>
      <c r="E40" s="1242"/>
      <c r="F40" s="36">
        <v>0</v>
      </c>
      <c r="G40" s="37">
        <v>0</v>
      </c>
      <c r="H40" s="37">
        <v>0</v>
      </c>
      <c r="I40" s="37">
        <v>0</v>
      </c>
      <c r="J40" s="38">
        <v>0</v>
      </c>
      <c r="K40" s="22"/>
      <c r="L40" s="22"/>
      <c r="M40" s="22"/>
      <c r="N40" s="22"/>
      <c r="O40" s="22"/>
      <c r="P40" s="22"/>
    </row>
    <row r="41" spans="1:16" ht="39" customHeight="1" x14ac:dyDescent="0.15">
      <c r="A41" s="22"/>
      <c r="B41" s="35"/>
      <c r="C41" s="1240" t="s">
        <v>564</v>
      </c>
      <c r="D41" s="1241"/>
      <c r="E41" s="1242"/>
      <c r="F41" s="36">
        <v>0</v>
      </c>
      <c r="G41" s="37">
        <v>0</v>
      </c>
      <c r="H41" s="37">
        <v>0</v>
      </c>
      <c r="I41" s="37">
        <v>0</v>
      </c>
      <c r="J41" s="38">
        <v>0</v>
      </c>
      <c r="K41" s="22"/>
      <c r="L41" s="22"/>
      <c r="M41" s="22"/>
      <c r="N41" s="22"/>
      <c r="O41" s="22"/>
      <c r="P41" s="22"/>
    </row>
    <row r="42" spans="1:16" ht="39" customHeight="1" x14ac:dyDescent="0.15">
      <c r="A42" s="22"/>
      <c r="B42" s="39"/>
      <c r="C42" s="1240" t="s">
        <v>565</v>
      </c>
      <c r="D42" s="1241"/>
      <c r="E42" s="1242"/>
      <c r="F42" s="36" t="s">
        <v>509</v>
      </c>
      <c r="G42" s="37" t="s">
        <v>509</v>
      </c>
      <c r="H42" s="37" t="s">
        <v>509</v>
      </c>
      <c r="I42" s="37" t="s">
        <v>509</v>
      </c>
      <c r="J42" s="38" t="s">
        <v>509</v>
      </c>
      <c r="K42" s="22"/>
      <c r="L42" s="22"/>
      <c r="M42" s="22"/>
      <c r="N42" s="22"/>
      <c r="O42" s="22"/>
      <c r="P42" s="22"/>
    </row>
    <row r="43" spans="1:16" ht="39" customHeight="1" thickBot="1" x14ac:dyDescent="0.2">
      <c r="A43" s="22"/>
      <c r="B43" s="40"/>
      <c r="C43" s="1243" t="s">
        <v>566</v>
      </c>
      <c r="D43" s="1244"/>
      <c r="E43" s="1245"/>
      <c r="F43" s="41">
        <v>1.31</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dRS0NHjUnk1WYX5gA76uyopd8JDTSCbfadzqBk5aNSeHE3n0whIMN10TabfYKkoMHk0d+oET3nD7kBOI6XDFA==" saltValue="QJi+PAqkpynUrqkElmee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6" t="s">
        <v>11</v>
      </c>
      <c r="C45" s="1267"/>
      <c r="D45" s="58"/>
      <c r="E45" s="1272" t="s">
        <v>12</v>
      </c>
      <c r="F45" s="1272"/>
      <c r="G45" s="1272"/>
      <c r="H45" s="1272"/>
      <c r="I45" s="1272"/>
      <c r="J45" s="1273"/>
      <c r="K45" s="59">
        <v>1930</v>
      </c>
      <c r="L45" s="60">
        <v>1933</v>
      </c>
      <c r="M45" s="60">
        <v>1909</v>
      </c>
      <c r="N45" s="60">
        <v>1983</v>
      </c>
      <c r="O45" s="61">
        <v>1951</v>
      </c>
      <c r="P45" s="48"/>
      <c r="Q45" s="48"/>
      <c r="R45" s="48"/>
      <c r="S45" s="48"/>
      <c r="T45" s="48"/>
      <c r="U45" s="48"/>
    </row>
    <row r="46" spans="1:21" ht="30.75" customHeight="1" x14ac:dyDescent="0.15">
      <c r="A46" s="48"/>
      <c r="B46" s="1268"/>
      <c r="C46" s="1269"/>
      <c r="D46" s="62"/>
      <c r="E46" s="1250" t="s">
        <v>13</v>
      </c>
      <c r="F46" s="1250"/>
      <c r="G46" s="1250"/>
      <c r="H46" s="1250"/>
      <c r="I46" s="1250"/>
      <c r="J46" s="1251"/>
      <c r="K46" s="63" t="s">
        <v>509</v>
      </c>
      <c r="L46" s="64" t="s">
        <v>509</v>
      </c>
      <c r="M46" s="64" t="s">
        <v>509</v>
      </c>
      <c r="N46" s="64" t="s">
        <v>509</v>
      </c>
      <c r="O46" s="65" t="s">
        <v>509</v>
      </c>
      <c r="P46" s="48"/>
      <c r="Q46" s="48"/>
      <c r="R46" s="48"/>
      <c r="S46" s="48"/>
      <c r="T46" s="48"/>
      <c r="U46" s="48"/>
    </row>
    <row r="47" spans="1:21" ht="30.75" customHeight="1" x14ac:dyDescent="0.15">
      <c r="A47" s="48"/>
      <c r="B47" s="1268"/>
      <c r="C47" s="1269"/>
      <c r="D47" s="62"/>
      <c r="E47" s="1250" t="s">
        <v>14</v>
      </c>
      <c r="F47" s="1250"/>
      <c r="G47" s="1250"/>
      <c r="H47" s="1250"/>
      <c r="I47" s="1250"/>
      <c r="J47" s="1251"/>
      <c r="K47" s="63" t="s">
        <v>509</v>
      </c>
      <c r="L47" s="64" t="s">
        <v>509</v>
      </c>
      <c r="M47" s="64" t="s">
        <v>509</v>
      </c>
      <c r="N47" s="64" t="s">
        <v>509</v>
      </c>
      <c r="O47" s="65" t="s">
        <v>509</v>
      </c>
      <c r="P47" s="48"/>
      <c r="Q47" s="48"/>
      <c r="R47" s="48"/>
      <c r="S47" s="48"/>
      <c r="T47" s="48"/>
      <c r="U47" s="48"/>
    </row>
    <row r="48" spans="1:21" ht="30.75" customHeight="1" x14ac:dyDescent="0.15">
      <c r="A48" s="48"/>
      <c r="B48" s="1268"/>
      <c r="C48" s="1269"/>
      <c r="D48" s="62"/>
      <c r="E48" s="1250" t="s">
        <v>15</v>
      </c>
      <c r="F48" s="1250"/>
      <c r="G48" s="1250"/>
      <c r="H48" s="1250"/>
      <c r="I48" s="1250"/>
      <c r="J48" s="1251"/>
      <c r="K48" s="63">
        <v>1189</v>
      </c>
      <c r="L48" s="64">
        <v>1188</v>
      </c>
      <c r="M48" s="64">
        <v>1154</v>
      </c>
      <c r="N48" s="64">
        <v>1130</v>
      </c>
      <c r="O48" s="65">
        <v>1113</v>
      </c>
      <c r="P48" s="48"/>
      <c r="Q48" s="48"/>
      <c r="R48" s="48"/>
      <c r="S48" s="48"/>
      <c r="T48" s="48"/>
      <c r="U48" s="48"/>
    </row>
    <row r="49" spans="1:21" ht="30.75" customHeight="1" x14ac:dyDescent="0.15">
      <c r="A49" s="48"/>
      <c r="B49" s="1268"/>
      <c r="C49" s="1269"/>
      <c r="D49" s="62"/>
      <c r="E49" s="1250" t="s">
        <v>16</v>
      </c>
      <c r="F49" s="1250"/>
      <c r="G49" s="1250"/>
      <c r="H49" s="1250"/>
      <c r="I49" s="1250"/>
      <c r="J49" s="1251"/>
      <c r="K49" s="63">
        <v>38</v>
      </c>
      <c r="L49" s="64">
        <v>31</v>
      </c>
      <c r="M49" s="64">
        <v>75</v>
      </c>
      <c r="N49" s="64">
        <v>98</v>
      </c>
      <c r="O49" s="65">
        <v>109</v>
      </c>
      <c r="P49" s="48"/>
      <c r="Q49" s="48"/>
      <c r="R49" s="48"/>
      <c r="S49" s="48"/>
      <c r="T49" s="48"/>
      <c r="U49" s="48"/>
    </row>
    <row r="50" spans="1:21" ht="30.75" customHeight="1" x14ac:dyDescent="0.15">
      <c r="A50" s="48"/>
      <c r="B50" s="1268"/>
      <c r="C50" s="1269"/>
      <c r="D50" s="62"/>
      <c r="E50" s="1250" t="s">
        <v>17</v>
      </c>
      <c r="F50" s="1250"/>
      <c r="G50" s="1250"/>
      <c r="H50" s="1250"/>
      <c r="I50" s="1250"/>
      <c r="J50" s="1251"/>
      <c r="K50" s="63" t="s">
        <v>509</v>
      </c>
      <c r="L50" s="64" t="s">
        <v>509</v>
      </c>
      <c r="M50" s="64" t="s">
        <v>509</v>
      </c>
      <c r="N50" s="64" t="s">
        <v>509</v>
      </c>
      <c r="O50" s="65" t="s">
        <v>509</v>
      </c>
      <c r="P50" s="48"/>
      <c r="Q50" s="48"/>
      <c r="R50" s="48"/>
      <c r="S50" s="48"/>
      <c r="T50" s="48"/>
      <c r="U50" s="48"/>
    </row>
    <row r="51" spans="1:21" ht="30.75" customHeight="1" x14ac:dyDescent="0.15">
      <c r="A51" s="48"/>
      <c r="B51" s="1270"/>
      <c r="C51" s="1271"/>
      <c r="D51" s="66"/>
      <c r="E51" s="1250" t="s">
        <v>18</v>
      </c>
      <c r="F51" s="1250"/>
      <c r="G51" s="1250"/>
      <c r="H51" s="1250"/>
      <c r="I51" s="1250"/>
      <c r="J51" s="1251"/>
      <c r="K51" s="63" t="s">
        <v>509</v>
      </c>
      <c r="L51" s="64" t="s">
        <v>509</v>
      </c>
      <c r="M51" s="64" t="s">
        <v>509</v>
      </c>
      <c r="N51" s="64" t="s">
        <v>509</v>
      </c>
      <c r="O51" s="65" t="s">
        <v>509</v>
      </c>
      <c r="P51" s="48"/>
      <c r="Q51" s="48"/>
      <c r="R51" s="48"/>
      <c r="S51" s="48"/>
      <c r="T51" s="48"/>
      <c r="U51" s="48"/>
    </row>
    <row r="52" spans="1:21" ht="30.75" customHeight="1" x14ac:dyDescent="0.15">
      <c r="A52" s="48"/>
      <c r="B52" s="1248" t="s">
        <v>19</v>
      </c>
      <c r="C52" s="1249"/>
      <c r="D52" s="66"/>
      <c r="E52" s="1250" t="s">
        <v>20</v>
      </c>
      <c r="F52" s="1250"/>
      <c r="G52" s="1250"/>
      <c r="H52" s="1250"/>
      <c r="I52" s="1250"/>
      <c r="J52" s="1251"/>
      <c r="K52" s="63">
        <v>2175</v>
      </c>
      <c r="L52" s="64">
        <v>2258</v>
      </c>
      <c r="M52" s="64">
        <v>2317</v>
      </c>
      <c r="N52" s="64">
        <v>2251</v>
      </c>
      <c r="O52" s="65">
        <v>2217</v>
      </c>
      <c r="P52" s="48"/>
      <c r="Q52" s="48"/>
      <c r="R52" s="48"/>
      <c r="S52" s="48"/>
      <c r="T52" s="48"/>
      <c r="U52" s="48"/>
    </row>
    <row r="53" spans="1:21" ht="30.75" customHeight="1" thickBot="1" x14ac:dyDescent="0.2">
      <c r="A53" s="48"/>
      <c r="B53" s="1252" t="s">
        <v>21</v>
      </c>
      <c r="C53" s="1253"/>
      <c r="D53" s="67"/>
      <c r="E53" s="1254" t="s">
        <v>22</v>
      </c>
      <c r="F53" s="1254"/>
      <c r="G53" s="1254"/>
      <c r="H53" s="1254"/>
      <c r="I53" s="1254"/>
      <c r="J53" s="1255"/>
      <c r="K53" s="68">
        <v>982</v>
      </c>
      <c r="L53" s="69">
        <v>894</v>
      </c>
      <c r="M53" s="69">
        <v>821</v>
      </c>
      <c r="N53" s="69">
        <v>960</v>
      </c>
      <c r="O53" s="70">
        <v>956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56" t="s">
        <v>25</v>
      </c>
      <c r="C57" s="1257"/>
      <c r="D57" s="1260" t="s">
        <v>26</v>
      </c>
      <c r="E57" s="1261"/>
      <c r="F57" s="1261"/>
      <c r="G57" s="1261"/>
      <c r="H57" s="1261"/>
      <c r="I57" s="1261"/>
      <c r="J57" s="1262"/>
      <c r="K57" s="83"/>
      <c r="L57" s="84"/>
      <c r="M57" s="84"/>
      <c r="N57" s="84"/>
      <c r="O57" s="85"/>
    </row>
    <row r="58" spans="1:21" ht="31.5" customHeight="1" thickBot="1" x14ac:dyDescent="0.2">
      <c r="B58" s="1258"/>
      <c r="C58" s="1259"/>
      <c r="D58" s="1263" t="s">
        <v>27</v>
      </c>
      <c r="E58" s="1264"/>
      <c r="F58" s="1264"/>
      <c r="G58" s="1264"/>
      <c r="H58" s="1264"/>
      <c r="I58" s="1264"/>
      <c r="J58" s="126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Z3Q+VP5A0aUxL5v8Xus0zjR3j8GbRjUn/2Wdk49FQn8XB3OwetL6P9F4cGHLUOdYacLcQhyWtCsp8QhiIKw0w==" saltValue="Bie3sp/7tdCpJ67JFY240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86" t="s">
        <v>30</v>
      </c>
      <c r="C41" s="1287"/>
      <c r="D41" s="102"/>
      <c r="E41" s="1288" t="s">
        <v>31</v>
      </c>
      <c r="F41" s="1288"/>
      <c r="G41" s="1288"/>
      <c r="H41" s="1289"/>
      <c r="I41" s="103">
        <v>19917</v>
      </c>
      <c r="J41" s="104">
        <v>20133</v>
      </c>
      <c r="K41" s="104">
        <v>20261</v>
      </c>
      <c r="L41" s="104">
        <v>20952</v>
      </c>
      <c r="M41" s="105">
        <v>22132</v>
      </c>
    </row>
    <row r="42" spans="2:13" ht="27.75" customHeight="1" x14ac:dyDescent="0.15">
      <c r="B42" s="1276"/>
      <c r="C42" s="1277"/>
      <c r="D42" s="106"/>
      <c r="E42" s="1280" t="s">
        <v>32</v>
      </c>
      <c r="F42" s="1280"/>
      <c r="G42" s="1280"/>
      <c r="H42" s="1281"/>
      <c r="I42" s="107" t="s">
        <v>509</v>
      </c>
      <c r="J42" s="108" t="s">
        <v>509</v>
      </c>
      <c r="K42" s="108" t="s">
        <v>509</v>
      </c>
      <c r="L42" s="108" t="s">
        <v>509</v>
      </c>
      <c r="M42" s="109" t="s">
        <v>509</v>
      </c>
    </row>
    <row r="43" spans="2:13" ht="27.75" customHeight="1" x14ac:dyDescent="0.15">
      <c r="B43" s="1276"/>
      <c r="C43" s="1277"/>
      <c r="D43" s="106"/>
      <c r="E43" s="1280" t="s">
        <v>33</v>
      </c>
      <c r="F43" s="1280"/>
      <c r="G43" s="1280"/>
      <c r="H43" s="1281"/>
      <c r="I43" s="107">
        <v>13451</v>
      </c>
      <c r="J43" s="108">
        <v>12668</v>
      </c>
      <c r="K43" s="108">
        <v>12272</v>
      </c>
      <c r="L43" s="108">
        <v>11025</v>
      </c>
      <c r="M43" s="109">
        <v>10435</v>
      </c>
    </row>
    <row r="44" spans="2:13" ht="27.75" customHeight="1" x14ac:dyDescent="0.15">
      <c r="B44" s="1276"/>
      <c r="C44" s="1277"/>
      <c r="D44" s="106"/>
      <c r="E44" s="1280" t="s">
        <v>34</v>
      </c>
      <c r="F44" s="1280"/>
      <c r="G44" s="1280"/>
      <c r="H44" s="1281"/>
      <c r="I44" s="107">
        <v>539</v>
      </c>
      <c r="J44" s="108">
        <v>629</v>
      </c>
      <c r="K44" s="108">
        <v>610</v>
      </c>
      <c r="L44" s="108">
        <v>572</v>
      </c>
      <c r="M44" s="109">
        <v>523</v>
      </c>
    </row>
    <row r="45" spans="2:13" ht="27.75" customHeight="1" x14ac:dyDescent="0.15">
      <c r="B45" s="1276"/>
      <c r="C45" s="1277"/>
      <c r="D45" s="106"/>
      <c r="E45" s="1280" t="s">
        <v>35</v>
      </c>
      <c r="F45" s="1280"/>
      <c r="G45" s="1280"/>
      <c r="H45" s="1281"/>
      <c r="I45" s="107">
        <v>4029</v>
      </c>
      <c r="J45" s="108">
        <v>3803</v>
      </c>
      <c r="K45" s="108">
        <v>3565</v>
      </c>
      <c r="L45" s="108">
        <v>3443</v>
      </c>
      <c r="M45" s="109">
        <v>3453</v>
      </c>
    </row>
    <row r="46" spans="2:13" ht="27.75" customHeight="1" x14ac:dyDescent="0.15">
      <c r="B46" s="1276"/>
      <c r="C46" s="1277"/>
      <c r="D46" s="110"/>
      <c r="E46" s="1280" t="s">
        <v>36</v>
      </c>
      <c r="F46" s="1280"/>
      <c r="G46" s="1280"/>
      <c r="H46" s="1281"/>
      <c r="I46" s="107" t="s">
        <v>509</v>
      </c>
      <c r="J46" s="108" t="s">
        <v>509</v>
      </c>
      <c r="K46" s="108" t="s">
        <v>509</v>
      </c>
      <c r="L46" s="108" t="s">
        <v>509</v>
      </c>
      <c r="M46" s="109" t="s">
        <v>509</v>
      </c>
    </row>
    <row r="47" spans="2:13" ht="27.75" customHeight="1" x14ac:dyDescent="0.15">
      <c r="B47" s="1276"/>
      <c r="C47" s="1277"/>
      <c r="D47" s="111"/>
      <c r="E47" s="1290" t="s">
        <v>37</v>
      </c>
      <c r="F47" s="1291"/>
      <c r="G47" s="1291"/>
      <c r="H47" s="1292"/>
      <c r="I47" s="107" t="s">
        <v>509</v>
      </c>
      <c r="J47" s="108" t="s">
        <v>509</v>
      </c>
      <c r="K47" s="108" t="s">
        <v>509</v>
      </c>
      <c r="L47" s="108" t="s">
        <v>509</v>
      </c>
      <c r="M47" s="109" t="s">
        <v>509</v>
      </c>
    </row>
    <row r="48" spans="2:13" ht="27.75" customHeight="1" x14ac:dyDescent="0.15">
      <c r="B48" s="1276"/>
      <c r="C48" s="1277"/>
      <c r="D48" s="106"/>
      <c r="E48" s="1280" t="s">
        <v>38</v>
      </c>
      <c r="F48" s="1280"/>
      <c r="G48" s="1280"/>
      <c r="H48" s="1281"/>
      <c r="I48" s="107" t="s">
        <v>509</v>
      </c>
      <c r="J48" s="108" t="s">
        <v>509</v>
      </c>
      <c r="K48" s="108" t="s">
        <v>509</v>
      </c>
      <c r="L48" s="108" t="s">
        <v>509</v>
      </c>
      <c r="M48" s="109" t="s">
        <v>509</v>
      </c>
    </row>
    <row r="49" spans="2:13" ht="27.75" customHeight="1" x14ac:dyDescent="0.15">
      <c r="B49" s="1278"/>
      <c r="C49" s="1279"/>
      <c r="D49" s="106"/>
      <c r="E49" s="1280" t="s">
        <v>39</v>
      </c>
      <c r="F49" s="1280"/>
      <c r="G49" s="1280"/>
      <c r="H49" s="1281"/>
      <c r="I49" s="107" t="s">
        <v>509</v>
      </c>
      <c r="J49" s="108" t="s">
        <v>509</v>
      </c>
      <c r="K49" s="108" t="s">
        <v>509</v>
      </c>
      <c r="L49" s="108" t="s">
        <v>509</v>
      </c>
      <c r="M49" s="109" t="s">
        <v>509</v>
      </c>
    </row>
    <row r="50" spans="2:13" ht="27.75" customHeight="1" x14ac:dyDescent="0.15">
      <c r="B50" s="1274" t="s">
        <v>40</v>
      </c>
      <c r="C50" s="1275"/>
      <c r="D50" s="112"/>
      <c r="E50" s="1280" t="s">
        <v>41</v>
      </c>
      <c r="F50" s="1280"/>
      <c r="G50" s="1280"/>
      <c r="H50" s="1281"/>
      <c r="I50" s="107">
        <v>8127</v>
      </c>
      <c r="J50" s="108">
        <v>7640</v>
      </c>
      <c r="K50" s="108">
        <v>7732</v>
      </c>
      <c r="L50" s="108">
        <v>11314</v>
      </c>
      <c r="M50" s="109">
        <v>12364</v>
      </c>
    </row>
    <row r="51" spans="2:13" ht="27.75" customHeight="1" x14ac:dyDescent="0.15">
      <c r="B51" s="1276"/>
      <c r="C51" s="1277"/>
      <c r="D51" s="106"/>
      <c r="E51" s="1280" t="s">
        <v>42</v>
      </c>
      <c r="F51" s="1280"/>
      <c r="G51" s="1280"/>
      <c r="H51" s="1281"/>
      <c r="I51" s="107">
        <v>6306</v>
      </c>
      <c r="J51" s="108">
        <v>5944</v>
      </c>
      <c r="K51" s="108">
        <v>5561</v>
      </c>
      <c r="L51" s="108">
        <v>5206</v>
      </c>
      <c r="M51" s="109">
        <v>4509</v>
      </c>
    </row>
    <row r="52" spans="2:13" ht="27.75" customHeight="1" x14ac:dyDescent="0.15">
      <c r="B52" s="1278"/>
      <c r="C52" s="1279"/>
      <c r="D52" s="106"/>
      <c r="E52" s="1280" t="s">
        <v>43</v>
      </c>
      <c r="F52" s="1280"/>
      <c r="G52" s="1280"/>
      <c r="H52" s="1281"/>
      <c r="I52" s="107">
        <v>22377</v>
      </c>
      <c r="J52" s="108">
        <v>22259</v>
      </c>
      <c r="K52" s="108">
        <v>22550</v>
      </c>
      <c r="L52" s="108">
        <v>22896</v>
      </c>
      <c r="M52" s="109">
        <v>23532</v>
      </c>
    </row>
    <row r="53" spans="2:13" ht="27.75" customHeight="1" thickBot="1" x14ac:dyDescent="0.2">
      <c r="B53" s="1282" t="s">
        <v>44</v>
      </c>
      <c r="C53" s="1283"/>
      <c r="D53" s="113"/>
      <c r="E53" s="1284" t="s">
        <v>45</v>
      </c>
      <c r="F53" s="1284"/>
      <c r="G53" s="1284"/>
      <c r="H53" s="1285"/>
      <c r="I53" s="114">
        <v>1125</v>
      </c>
      <c r="J53" s="115">
        <v>1391</v>
      </c>
      <c r="K53" s="115">
        <v>866</v>
      </c>
      <c r="L53" s="115">
        <v>-3424</v>
      </c>
      <c r="M53" s="116">
        <v>-3862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bFYMNYPKW0LKO2RKuBukittqHRoaNKxKc5endfbrIqWzQ7tZJNIpXYLgPOhIU0CVK14udHt0Wrq6eentcS5nYg==" saltValue="ZCbRBw+MMERSZQsrZPhk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301" t="s">
        <v>48</v>
      </c>
      <c r="D55" s="1301"/>
      <c r="E55" s="1302"/>
      <c r="F55" s="128">
        <v>3283</v>
      </c>
      <c r="G55" s="128">
        <v>3286</v>
      </c>
      <c r="H55" s="129">
        <v>3287</v>
      </c>
    </row>
    <row r="56" spans="2:8" ht="52.5" customHeight="1" x14ac:dyDescent="0.15">
      <c r="B56" s="130"/>
      <c r="C56" s="1303" t="s">
        <v>49</v>
      </c>
      <c r="D56" s="1303"/>
      <c r="E56" s="1304"/>
      <c r="F56" s="131">
        <v>1027</v>
      </c>
      <c r="G56" s="131">
        <v>1578</v>
      </c>
      <c r="H56" s="132">
        <v>1980</v>
      </c>
    </row>
    <row r="57" spans="2:8" ht="53.25" customHeight="1" x14ac:dyDescent="0.15">
      <c r="B57" s="130"/>
      <c r="C57" s="1305" t="s">
        <v>50</v>
      </c>
      <c r="D57" s="1305"/>
      <c r="E57" s="1306"/>
      <c r="F57" s="133">
        <v>5120</v>
      </c>
      <c r="G57" s="133">
        <v>5424</v>
      </c>
      <c r="H57" s="134">
        <v>7038</v>
      </c>
    </row>
    <row r="58" spans="2:8" ht="45.75" customHeight="1" x14ac:dyDescent="0.15">
      <c r="B58" s="135"/>
      <c r="C58" s="1293" t="s">
        <v>592</v>
      </c>
      <c r="D58" s="1294"/>
      <c r="E58" s="1295"/>
      <c r="F58" s="136">
        <v>2795</v>
      </c>
      <c r="G58" s="136">
        <v>3077</v>
      </c>
      <c r="H58" s="137">
        <v>3995</v>
      </c>
    </row>
    <row r="59" spans="2:8" ht="45.75" customHeight="1" x14ac:dyDescent="0.15">
      <c r="B59" s="135"/>
      <c r="C59" s="1293" t="s">
        <v>593</v>
      </c>
      <c r="D59" s="1294"/>
      <c r="E59" s="1295"/>
      <c r="F59" s="136">
        <v>847</v>
      </c>
      <c r="G59" s="136">
        <v>871</v>
      </c>
      <c r="H59" s="137">
        <v>981</v>
      </c>
    </row>
    <row r="60" spans="2:8" ht="45.75" customHeight="1" x14ac:dyDescent="0.15">
      <c r="B60" s="135"/>
      <c r="C60" s="1293" t="s">
        <v>594</v>
      </c>
      <c r="D60" s="1294"/>
      <c r="E60" s="1295"/>
      <c r="F60" s="136">
        <v>182</v>
      </c>
      <c r="G60" s="136">
        <v>246</v>
      </c>
      <c r="H60" s="137">
        <v>519</v>
      </c>
    </row>
    <row r="61" spans="2:8" ht="45.75" customHeight="1" x14ac:dyDescent="0.15">
      <c r="B61" s="135"/>
      <c r="C61" s="1293" t="s">
        <v>595</v>
      </c>
      <c r="D61" s="1294"/>
      <c r="E61" s="1295"/>
      <c r="F61" s="136">
        <v>195</v>
      </c>
      <c r="G61" s="136">
        <v>222</v>
      </c>
      <c r="H61" s="137">
        <v>396</v>
      </c>
    </row>
    <row r="62" spans="2:8" ht="45.75" customHeight="1" thickBot="1" x14ac:dyDescent="0.2">
      <c r="B62" s="138"/>
      <c r="C62" s="1296" t="s">
        <v>596</v>
      </c>
      <c r="D62" s="1297"/>
      <c r="E62" s="1298"/>
      <c r="F62" s="139">
        <v>180</v>
      </c>
      <c r="G62" s="139">
        <v>243</v>
      </c>
      <c r="H62" s="140">
        <v>349</v>
      </c>
    </row>
    <row r="63" spans="2:8" ht="52.5" customHeight="1" thickBot="1" x14ac:dyDescent="0.2">
      <c r="B63" s="141"/>
      <c r="C63" s="1299" t="s">
        <v>51</v>
      </c>
      <c r="D63" s="1299"/>
      <c r="E63" s="1300"/>
      <c r="F63" s="142">
        <v>9430</v>
      </c>
      <c r="G63" s="142">
        <v>10288</v>
      </c>
      <c r="H63" s="143">
        <v>12305</v>
      </c>
    </row>
    <row r="64" spans="2:8" ht="15" customHeight="1" x14ac:dyDescent="0.15"/>
  </sheetData>
  <sheetProtection algorithmName="SHA-512" hashValue="t8hzn9gdcD3riST4Z+lizJcIYUwx9fodOCBNjFD28FmjEgI4gRIeiUwx1S5Xjv1hxyaA6FNK83pY5QgG5zKsEw==" saltValue="MDULvL74WVaHSNDzUAYw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3" zoomScaleNormal="73"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5" t="s">
        <v>612</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x14ac:dyDescent="0.15">
      <c r="B44" s="395"/>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x14ac:dyDescent="0.15">
      <c r="B45" s="395"/>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x14ac:dyDescent="0.15">
      <c r="B46" s="395"/>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x14ac:dyDescent="0.15">
      <c r="B47" s="395"/>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600</v>
      </c>
    </row>
    <row r="50" spans="1:109" x14ac:dyDescent="0.15">
      <c r="B50" s="395"/>
      <c r="G50" s="1307"/>
      <c r="H50" s="1307"/>
      <c r="I50" s="1307"/>
      <c r="J50" s="1307"/>
      <c r="K50" s="405"/>
      <c r="L50" s="405"/>
      <c r="M50" s="406"/>
      <c r="N50" s="406"/>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13" t="s">
        <v>550</v>
      </c>
      <c r="BQ50" s="1313"/>
      <c r="BR50" s="1313"/>
      <c r="BS50" s="1313"/>
      <c r="BT50" s="1313"/>
      <c r="BU50" s="1313"/>
      <c r="BV50" s="1313"/>
      <c r="BW50" s="1313"/>
      <c r="BX50" s="1313" t="s">
        <v>551</v>
      </c>
      <c r="BY50" s="1313"/>
      <c r="BZ50" s="1313"/>
      <c r="CA50" s="1313"/>
      <c r="CB50" s="1313"/>
      <c r="CC50" s="1313"/>
      <c r="CD50" s="1313"/>
      <c r="CE50" s="1313"/>
      <c r="CF50" s="1313" t="s">
        <v>552</v>
      </c>
      <c r="CG50" s="1313"/>
      <c r="CH50" s="1313"/>
      <c r="CI50" s="1313"/>
      <c r="CJ50" s="1313"/>
      <c r="CK50" s="1313"/>
      <c r="CL50" s="1313"/>
      <c r="CM50" s="1313"/>
      <c r="CN50" s="1313" t="s">
        <v>553</v>
      </c>
      <c r="CO50" s="1313"/>
      <c r="CP50" s="1313"/>
      <c r="CQ50" s="1313"/>
      <c r="CR50" s="1313"/>
      <c r="CS50" s="1313"/>
      <c r="CT50" s="1313"/>
      <c r="CU50" s="1313"/>
      <c r="CV50" s="1313" t="s">
        <v>554</v>
      </c>
      <c r="CW50" s="1313"/>
      <c r="CX50" s="1313"/>
      <c r="CY50" s="1313"/>
      <c r="CZ50" s="1313"/>
      <c r="DA50" s="1313"/>
      <c r="DB50" s="1313"/>
      <c r="DC50" s="1313"/>
    </row>
    <row r="51" spans="1:109" ht="13.5" customHeight="1" x14ac:dyDescent="0.15">
      <c r="B51" s="395"/>
      <c r="G51" s="1324"/>
      <c r="H51" s="1324"/>
      <c r="I51" s="1328"/>
      <c r="J51" s="1328"/>
      <c r="K51" s="1314"/>
      <c r="L51" s="1314"/>
      <c r="M51" s="1314"/>
      <c r="N51" s="1314"/>
      <c r="AM51" s="404"/>
      <c r="AN51" s="1312" t="s">
        <v>601</v>
      </c>
      <c r="AO51" s="1312"/>
      <c r="AP51" s="1312"/>
      <c r="AQ51" s="1312"/>
      <c r="AR51" s="1312"/>
      <c r="AS51" s="1312"/>
      <c r="AT51" s="1312"/>
      <c r="AU51" s="1312"/>
      <c r="AV51" s="1312"/>
      <c r="AW51" s="1312"/>
      <c r="AX51" s="1312"/>
      <c r="AY51" s="1312"/>
      <c r="AZ51" s="1312"/>
      <c r="BA51" s="1312"/>
      <c r="BB51" s="1312" t="s">
        <v>603</v>
      </c>
      <c r="BC51" s="1312"/>
      <c r="BD51" s="1312"/>
      <c r="BE51" s="1312"/>
      <c r="BF51" s="1312"/>
      <c r="BG51" s="1312"/>
      <c r="BH51" s="1312"/>
      <c r="BI51" s="1312"/>
      <c r="BJ51" s="1312"/>
      <c r="BK51" s="1312"/>
      <c r="BL51" s="1312"/>
      <c r="BM51" s="1312"/>
      <c r="BN51" s="1312"/>
      <c r="BO51" s="1312"/>
      <c r="BP51" s="1309">
        <v>7.9</v>
      </c>
      <c r="BQ51" s="1309"/>
      <c r="BR51" s="1309"/>
      <c r="BS51" s="1309"/>
      <c r="BT51" s="1309"/>
      <c r="BU51" s="1309"/>
      <c r="BV51" s="1309"/>
      <c r="BW51" s="1309"/>
      <c r="BX51" s="1309">
        <v>9.8000000000000007</v>
      </c>
      <c r="BY51" s="1309"/>
      <c r="BZ51" s="1309"/>
      <c r="CA51" s="1309"/>
      <c r="CB51" s="1309"/>
      <c r="CC51" s="1309"/>
      <c r="CD51" s="1309"/>
      <c r="CE51" s="1309"/>
      <c r="CF51" s="1309">
        <v>6.1</v>
      </c>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24"/>
      <c r="H52" s="1324"/>
      <c r="I52" s="1328"/>
      <c r="J52" s="1328"/>
      <c r="K52" s="1314"/>
      <c r="L52" s="1314"/>
      <c r="M52" s="1314"/>
      <c r="N52" s="1314"/>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24"/>
      <c r="H53" s="1324"/>
      <c r="I53" s="1307"/>
      <c r="J53" s="1307"/>
      <c r="K53" s="1314"/>
      <c r="L53" s="1314"/>
      <c r="M53" s="1314"/>
      <c r="N53" s="1314"/>
      <c r="AM53" s="404"/>
      <c r="AN53" s="1312"/>
      <c r="AO53" s="1312"/>
      <c r="AP53" s="1312"/>
      <c r="AQ53" s="1312"/>
      <c r="AR53" s="1312"/>
      <c r="AS53" s="1312"/>
      <c r="AT53" s="1312"/>
      <c r="AU53" s="1312"/>
      <c r="AV53" s="1312"/>
      <c r="AW53" s="1312"/>
      <c r="AX53" s="1312"/>
      <c r="AY53" s="1312"/>
      <c r="AZ53" s="1312"/>
      <c r="BA53" s="1312"/>
      <c r="BB53" s="1312" t="s">
        <v>604</v>
      </c>
      <c r="BC53" s="1312"/>
      <c r="BD53" s="1312"/>
      <c r="BE53" s="1312"/>
      <c r="BF53" s="1312"/>
      <c r="BG53" s="1312"/>
      <c r="BH53" s="1312"/>
      <c r="BI53" s="1312"/>
      <c r="BJ53" s="1312"/>
      <c r="BK53" s="1312"/>
      <c r="BL53" s="1312"/>
      <c r="BM53" s="1312"/>
      <c r="BN53" s="1312"/>
      <c r="BO53" s="1312"/>
      <c r="BP53" s="1309">
        <v>57</v>
      </c>
      <c r="BQ53" s="1309"/>
      <c r="BR53" s="1309"/>
      <c r="BS53" s="1309"/>
      <c r="BT53" s="1309"/>
      <c r="BU53" s="1309"/>
      <c r="BV53" s="1309"/>
      <c r="BW53" s="1309"/>
      <c r="BX53" s="1309">
        <v>60.7</v>
      </c>
      <c r="BY53" s="1309"/>
      <c r="BZ53" s="1309"/>
      <c r="CA53" s="1309"/>
      <c r="CB53" s="1309"/>
      <c r="CC53" s="1309"/>
      <c r="CD53" s="1309"/>
      <c r="CE53" s="1309"/>
      <c r="CF53" s="1309">
        <v>59.8</v>
      </c>
      <c r="CG53" s="1309"/>
      <c r="CH53" s="1309"/>
      <c r="CI53" s="1309"/>
      <c r="CJ53" s="1309"/>
      <c r="CK53" s="1309"/>
      <c r="CL53" s="1309"/>
      <c r="CM53" s="1309"/>
      <c r="CN53" s="1309">
        <v>60.7</v>
      </c>
      <c r="CO53" s="1309"/>
      <c r="CP53" s="1309"/>
      <c r="CQ53" s="1309"/>
      <c r="CR53" s="1309"/>
      <c r="CS53" s="1309"/>
      <c r="CT53" s="1309"/>
      <c r="CU53" s="1309"/>
      <c r="CV53" s="1309">
        <v>61.5</v>
      </c>
      <c r="CW53" s="1309"/>
      <c r="CX53" s="1309"/>
      <c r="CY53" s="1309"/>
      <c r="CZ53" s="1309"/>
      <c r="DA53" s="1309"/>
      <c r="DB53" s="1309"/>
      <c r="DC53" s="1309"/>
    </row>
    <row r="54" spans="1:109" x14ac:dyDescent="0.15">
      <c r="A54" s="403"/>
      <c r="B54" s="395"/>
      <c r="G54" s="1324"/>
      <c r="H54" s="1324"/>
      <c r="I54" s="1307"/>
      <c r="J54" s="1307"/>
      <c r="K54" s="1314"/>
      <c r="L54" s="1314"/>
      <c r="M54" s="1314"/>
      <c r="N54" s="1314"/>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07"/>
      <c r="H55" s="1307"/>
      <c r="I55" s="1307"/>
      <c r="J55" s="1307"/>
      <c r="K55" s="1314"/>
      <c r="L55" s="1314"/>
      <c r="M55" s="1314"/>
      <c r="N55" s="1314"/>
      <c r="AN55" s="1313" t="s">
        <v>606</v>
      </c>
      <c r="AO55" s="1313"/>
      <c r="AP55" s="1313"/>
      <c r="AQ55" s="1313"/>
      <c r="AR55" s="1313"/>
      <c r="AS55" s="1313"/>
      <c r="AT55" s="1313"/>
      <c r="AU55" s="1313"/>
      <c r="AV55" s="1313"/>
      <c r="AW55" s="1313"/>
      <c r="AX55" s="1313"/>
      <c r="AY55" s="1313"/>
      <c r="AZ55" s="1313"/>
      <c r="BA55" s="1313"/>
      <c r="BB55" s="1312" t="s">
        <v>602</v>
      </c>
      <c r="BC55" s="1312"/>
      <c r="BD55" s="1312"/>
      <c r="BE55" s="1312"/>
      <c r="BF55" s="1312"/>
      <c r="BG55" s="1312"/>
      <c r="BH55" s="1312"/>
      <c r="BI55" s="1312"/>
      <c r="BJ55" s="1312"/>
      <c r="BK55" s="1312"/>
      <c r="BL55" s="1312"/>
      <c r="BM55" s="1312"/>
      <c r="BN55" s="1312"/>
      <c r="BO55" s="1312"/>
      <c r="BP55" s="1309">
        <v>33.6</v>
      </c>
      <c r="BQ55" s="1309"/>
      <c r="BR55" s="1309"/>
      <c r="BS55" s="1309"/>
      <c r="BT55" s="1309"/>
      <c r="BU55" s="1309"/>
      <c r="BV55" s="1309"/>
      <c r="BW55" s="1309"/>
      <c r="BX55" s="1309">
        <v>35.299999999999997</v>
      </c>
      <c r="BY55" s="1309"/>
      <c r="BZ55" s="1309"/>
      <c r="CA55" s="1309"/>
      <c r="CB55" s="1309"/>
      <c r="CC55" s="1309"/>
      <c r="CD55" s="1309"/>
      <c r="CE55" s="1309"/>
      <c r="CF55" s="1309">
        <v>31.9</v>
      </c>
      <c r="CG55" s="1309"/>
      <c r="CH55" s="1309"/>
      <c r="CI55" s="1309"/>
      <c r="CJ55" s="1309"/>
      <c r="CK55" s="1309"/>
      <c r="CL55" s="1309"/>
      <c r="CM55" s="1309"/>
      <c r="CN55" s="1309">
        <v>24.2</v>
      </c>
      <c r="CO55" s="1309"/>
      <c r="CP55" s="1309"/>
      <c r="CQ55" s="1309"/>
      <c r="CR55" s="1309"/>
      <c r="CS55" s="1309"/>
      <c r="CT55" s="1309"/>
      <c r="CU55" s="1309"/>
      <c r="CV55" s="1309">
        <v>22.1</v>
      </c>
      <c r="CW55" s="1309"/>
      <c r="CX55" s="1309"/>
      <c r="CY55" s="1309"/>
      <c r="CZ55" s="1309"/>
      <c r="DA55" s="1309"/>
      <c r="DB55" s="1309"/>
      <c r="DC55" s="1309"/>
    </row>
    <row r="56" spans="1:109" x14ac:dyDescent="0.15">
      <c r="A56" s="403"/>
      <c r="B56" s="395"/>
      <c r="G56" s="1307"/>
      <c r="H56" s="1307"/>
      <c r="I56" s="1307"/>
      <c r="J56" s="1307"/>
      <c r="K56" s="1314"/>
      <c r="L56" s="1314"/>
      <c r="M56" s="1314"/>
      <c r="N56" s="1314"/>
      <c r="AN56" s="1313"/>
      <c r="AO56" s="1313"/>
      <c r="AP56" s="1313"/>
      <c r="AQ56" s="1313"/>
      <c r="AR56" s="1313"/>
      <c r="AS56" s="1313"/>
      <c r="AT56" s="1313"/>
      <c r="AU56" s="1313"/>
      <c r="AV56" s="1313"/>
      <c r="AW56" s="1313"/>
      <c r="AX56" s="1313"/>
      <c r="AY56" s="1313"/>
      <c r="AZ56" s="1313"/>
      <c r="BA56" s="1313"/>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07"/>
      <c r="H57" s="1307"/>
      <c r="I57" s="1310"/>
      <c r="J57" s="1310"/>
      <c r="K57" s="1314"/>
      <c r="L57" s="1314"/>
      <c r="M57" s="1314"/>
      <c r="N57" s="1314"/>
      <c r="AM57" s="388"/>
      <c r="AN57" s="1313"/>
      <c r="AO57" s="1313"/>
      <c r="AP57" s="1313"/>
      <c r="AQ57" s="1313"/>
      <c r="AR57" s="1313"/>
      <c r="AS57" s="1313"/>
      <c r="AT57" s="1313"/>
      <c r="AU57" s="1313"/>
      <c r="AV57" s="1313"/>
      <c r="AW57" s="1313"/>
      <c r="AX57" s="1313"/>
      <c r="AY57" s="1313"/>
      <c r="AZ57" s="1313"/>
      <c r="BA57" s="1313"/>
      <c r="BB57" s="1312" t="s">
        <v>604</v>
      </c>
      <c r="BC57" s="1312"/>
      <c r="BD57" s="1312"/>
      <c r="BE57" s="1312"/>
      <c r="BF57" s="1312"/>
      <c r="BG57" s="1312"/>
      <c r="BH57" s="1312"/>
      <c r="BI57" s="1312"/>
      <c r="BJ57" s="1312"/>
      <c r="BK57" s="1312"/>
      <c r="BL57" s="1312"/>
      <c r="BM57" s="1312"/>
      <c r="BN57" s="1312"/>
      <c r="BO57" s="1312"/>
      <c r="BP57" s="1309">
        <v>56.8</v>
      </c>
      <c r="BQ57" s="1309"/>
      <c r="BR57" s="1309"/>
      <c r="BS57" s="1309"/>
      <c r="BT57" s="1309"/>
      <c r="BU57" s="1309"/>
      <c r="BV57" s="1309"/>
      <c r="BW57" s="1309"/>
      <c r="BX57" s="1309">
        <v>60.4</v>
      </c>
      <c r="BY57" s="1309"/>
      <c r="BZ57" s="1309"/>
      <c r="CA57" s="1309"/>
      <c r="CB57" s="1309"/>
      <c r="CC57" s="1309"/>
      <c r="CD57" s="1309"/>
      <c r="CE57" s="1309"/>
      <c r="CF57" s="1309">
        <v>59.3</v>
      </c>
      <c r="CG57" s="1309"/>
      <c r="CH57" s="1309"/>
      <c r="CI57" s="1309"/>
      <c r="CJ57" s="1309"/>
      <c r="CK57" s="1309"/>
      <c r="CL57" s="1309"/>
      <c r="CM57" s="1309"/>
      <c r="CN57" s="1309">
        <v>59.9</v>
      </c>
      <c r="CO57" s="1309"/>
      <c r="CP57" s="1309"/>
      <c r="CQ57" s="1309"/>
      <c r="CR57" s="1309"/>
      <c r="CS57" s="1309"/>
      <c r="CT57" s="1309"/>
      <c r="CU57" s="1309"/>
      <c r="CV57" s="1309">
        <v>61.5</v>
      </c>
      <c r="CW57" s="1309"/>
      <c r="CX57" s="1309"/>
      <c r="CY57" s="1309"/>
      <c r="CZ57" s="1309"/>
      <c r="DA57" s="1309"/>
      <c r="DB57" s="1309"/>
      <c r="DC57" s="1309"/>
      <c r="DD57" s="408"/>
      <c r="DE57" s="407"/>
    </row>
    <row r="58" spans="1:109" s="403" customFormat="1" x14ac:dyDescent="0.15">
      <c r="A58" s="388"/>
      <c r="B58" s="407"/>
      <c r="G58" s="1307"/>
      <c r="H58" s="1307"/>
      <c r="I58" s="1310"/>
      <c r="J58" s="1310"/>
      <c r="K58" s="1314"/>
      <c r="L58" s="1314"/>
      <c r="M58" s="1314"/>
      <c r="N58" s="1314"/>
      <c r="AM58" s="388"/>
      <c r="AN58" s="1313"/>
      <c r="AO58" s="1313"/>
      <c r="AP58" s="1313"/>
      <c r="AQ58" s="1313"/>
      <c r="AR58" s="1313"/>
      <c r="AS58" s="1313"/>
      <c r="AT58" s="1313"/>
      <c r="AU58" s="1313"/>
      <c r="AV58" s="1313"/>
      <c r="AW58" s="1313"/>
      <c r="AX58" s="1313"/>
      <c r="AY58" s="1313"/>
      <c r="AZ58" s="1313"/>
      <c r="BA58" s="1313"/>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607</v>
      </c>
    </row>
    <row r="64" spans="1:109" x14ac:dyDescent="0.15">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5" t="s">
        <v>611</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x14ac:dyDescent="0.15">
      <c r="B66" s="395"/>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x14ac:dyDescent="0.15">
      <c r="B67" s="395"/>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x14ac:dyDescent="0.15">
      <c r="B68" s="395"/>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x14ac:dyDescent="0.15">
      <c r="B69" s="395"/>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600</v>
      </c>
    </row>
    <row r="72" spans="2:107" x14ac:dyDescent="0.15">
      <c r="B72" s="395"/>
      <c r="G72" s="1307"/>
      <c r="H72" s="1307"/>
      <c r="I72" s="1307"/>
      <c r="J72" s="1307"/>
      <c r="K72" s="405"/>
      <c r="L72" s="405"/>
      <c r="M72" s="406"/>
      <c r="N72" s="406"/>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13" t="s">
        <v>550</v>
      </c>
      <c r="BQ72" s="1313"/>
      <c r="BR72" s="1313"/>
      <c r="BS72" s="1313"/>
      <c r="BT72" s="1313"/>
      <c r="BU72" s="1313"/>
      <c r="BV72" s="1313"/>
      <c r="BW72" s="1313"/>
      <c r="BX72" s="1313" t="s">
        <v>551</v>
      </c>
      <c r="BY72" s="1313"/>
      <c r="BZ72" s="1313"/>
      <c r="CA72" s="1313"/>
      <c r="CB72" s="1313"/>
      <c r="CC72" s="1313"/>
      <c r="CD72" s="1313"/>
      <c r="CE72" s="1313"/>
      <c r="CF72" s="1313" t="s">
        <v>552</v>
      </c>
      <c r="CG72" s="1313"/>
      <c r="CH72" s="1313"/>
      <c r="CI72" s="1313"/>
      <c r="CJ72" s="1313"/>
      <c r="CK72" s="1313"/>
      <c r="CL72" s="1313"/>
      <c r="CM72" s="1313"/>
      <c r="CN72" s="1313" t="s">
        <v>553</v>
      </c>
      <c r="CO72" s="1313"/>
      <c r="CP72" s="1313"/>
      <c r="CQ72" s="1313"/>
      <c r="CR72" s="1313"/>
      <c r="CS72" s="1313"/>
      <c r="CT72" s="1313"/>
      <c r="CU72" s="1313"/>
      <c r="CV72" s="1313" t="s">
        <v>554</v>
      </c>
      <c r="CW72" s="1313"/>
      <c r="CX72" s="1313"/>
      <c r="CY72" s="1313"/>
      <c r="CZ72" s="1313"/>
      <c r="DA72" s="1313"/>
      <c r="DB72" s="1313"/>
      <c r="DC72" s="1313"/>
    </row>
    <row r="73" spans="2:107" x14ac:dyDescent="0.15">
      <c r="B73" s="395"/>
      <c r="G73" s="1324"/>
      <c r="H73" s="1324"/>
      <c r="I73" s="1324"/>
      <c r="J73" s="1324"/>
      <c r="K73" s="1308"/>
      <c r="L73" s="1308"/>
      <c r="M73" s="1308"/>
      <c r="N73" s="1308"/>
      <c r="AM73" s="404"/>
      <c r="AN73" s="1312" t="s">
        <v>601</v>
      </c>
      <c r="AO73" s="1312"/>
      <c r="AP73" s="1312"/>
      <c r="AQ73" s="1312"/>
      <c r="AR73" s="1312"/>
      <c r="AS73" s="1312"/>
      <c r="AT73" s="1312"/>
      <c r="AU73" s="1312"/>
      <c r="AV73" s="1312"/>
      <c r="AW73" s="1312"/>
      <c r="AX73" s="1312"/>
      <c r="AY73" s="1312"/>
      <c r="AZ73" s="1312"/>
      <c r="BA73" s="1312"/>
      <c r="BB73" s="1312" t="s">
        <v>608</v>
      </c>
      <c r="BC73" s="1312"/>
      <c r="BD73" s="1312"/>
      <c r="BE73" s="1312"/>
      <c r="BF73" s="1312"/>
      <c r="BG73" s="1312"/>
      <c r="BH73" s="1312"/>
      <c r="BI73" s="1312"/>
      <c r="BJ73" s="1312"/>
      <c r="BK73" s="1312"/>
      <c r="BL73" s="1312"/>
      <c r="BM73" s="1312"/>
      <c r="BN73" s="1312"/>
      <c r="BO73" s="1312"/>
      <c r="BP73" s="1309">
        <v>7.9</v>
      </c>
      <c r="BQ73" s="1309"/>
      <c r="BR73" s="1309"/>
      <c r="BS73" s="1309"/>
      <c r="BT73" s="1309"/>
      <c r="BU73" s="1309"/>
      <c r="BV73" s="1309"/>
      <c r="BW73" s="1309"/>
      <c r="BX73" s="1309">
        <v>9.8000000000000007</v>
      </c>
      <c r="BY73" s="1309"/>
      <c r="BZ73" s="1309"/>
      <c r="CA73" s="1309"/>
      <c r="CB73" s="1309"/>
      <c r="CC73" s="1309"/>
      <c r="CD73" s="1309"/>
      <c r="CE73" s="1309"/>
      <c r="CF73" s="1309">
        <v>6.1</v>
      </c>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24"/>
      <c r="H74" s="1324"/>
      <c r="I74" s="1324"/>
      <c r="J74" s="1324"/>
      <c r="K74" s="1308"/>
      <c r="L74" s="1308"/>
      <c r="M74" s="1308"/>
      <c r="N74" s="1308"/>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24"/>
      <c r="H75" s="1324"/>
      <c r="I75" s="1307"/>
      <c r="J75" s="1307"/>
      <c r="K75" s="1314"/>
      <c r="L75" s="1314"/>
      <c r="M75" s="1314"/>
      <c r="N75" s="1314"/>
      <c r="AM75" s="404"/>
      <c r="AN75" s="1312"/>
      <c r="AO75" s="1312"/>
      <c r="AP75" s="1312"/>
      <c r="AQ75" s="1312"/>
      <c r="AR75" s="1312"/>
      <c r="AS75" s="1312"/>
      <c r="AT75" s="1312"/>
      <c r="AU75" s="1312"/>
      <c r="AV75" s="1312"/>
      <c r="AW75" s="1312"/>
      <c r="AX75" s="1312"/>
      <c r="AY75" s="1312"/>
      <c r="AZ75" s="1312"/>
      <c r="BA75" s="1312"/>
      <c r="BB75" s="1312" t="s">
        <v>609</v>
      </c>
      <c r="BC75" s="1312"/>
      <c r="BD75" s="1312"/>
      <c r="BE75" s="1312"/>
      <c r="BF75" s="1312"/>
      <c r="BG75" s="1312"/>
      <c r="BH75" s="1312"/>
      <c r="BI75" s="1312"/>
      <c r="BJ75" s="1312"/>
      <c r="BK75" s="1312"/>
      <c r="BL75" s="1312"/>
      <c r="BM75" s="1312"/>
      <c r="BN75" s="1312"/>
      <c r="BO75" s="1312"/>
      <c r="BP75" s="1309">
        <v>8.3000000000000007</v>
      </c>
      <c r="BQ75" s="1309"/>
      <c r="BR75" s="1309"/>
      <c r="BS75" s="1309"/>
      <c r="BT75" s="1309"/>
      <c r="BU75" s="1309"/>
      <c r="BV75" s="1309"/>
      <c r="BW75" s="1309"/>
      <c r="BX75" s="1309">
        <v>7.3</v>
      </c>
      <c r="BY75" s="1309"/>
      <c r="BZ75" s="1309"/>
      <c r="CA75" s="1309"/>
      <c r="CB75" s="1309"/>
      <c r="CC75" s="1309"/>
      <c r="CD75" s="1309"/>
      <c r="CE75" s="1309"/>
      <c r="CF75" s="1309">
        <v>6.3</v>
      </c>
      <c r="CG75" s="1309"/>
      <c r="CH75" s="1309"/>
      <c r="CI75" s="1309"/>
      <c r="CJ75" s="1309"/>
      <c r="CK75" s="1309"/>
      <c r="CL75" s="1309"/>
      <c r="CM75" s="1309"/>
      <c r="CN75" s="1309">
        <v>6.2</v>
      </c>
      <c r="CO75" s="1309"/>
      <c r="CP75" s="1309"/>
      <c r="CQ75" s="1309"/>
      <c r="CR75" s="1309"/>
      <c r="CS75" s="1309"/>
      <c r="CT75" s="1309"/>
      <c r="CU75" s="1309"/>
      <c r="CV75" s="1309">
        <v>6.4</v>
      </c>
      <c r="CW75" s="1309"/>
      <c r="CX75" s="1309"/>
      <c r="CY75" s="1309"/>
      <c r="CZ75" s="1309"/>
      <c r="DA75" s="1309"/>
      <c r="DB75" s="1309"/>
      <c r="DC75" s="1309"/>
    </row>
    <row r="76" spans="2:107" x14ac:dyDescent="0.15">
      <c r="B76" s="395"/>
      <c r="G76" s="1324"/>
      <c r="H76" s="1324"/>
      <c r="I76" s="1307"/>
      <c r="J76" s="1307"/>
      <c r="K76" s="1314"/>
      <c r="L76" s="1314"/>
      <c r="M76" s="1314"/>
      <c r="N76" s="1314"/>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07"/>
      <c r="H77" s="1307"/>
      <c r="I77" s="1307"/>
      <c r="J77" s="1307"/>
      <c r="K77" s="1308"/>
      <c r="L77" s="1308"/>
      <c r="M77" s="1308"/>
      <c r="N77" s="1308"/>
      <c r="AN77" s="1313" t="s">
        <v>605</v>
      </c>
      <c r="AO77" s="1313"/>
      <c r="AP77" s="1313"/>
      <c r="AQ77" s="1313"/>
      <c r="AR77" s="1313"/>
      <c r="AS77" s="1313"/>
      <c r="AT77" s="1313"/>
      <c r="AU77" s="1313"/>
      <c r="AV77" s="1313"/>
      <c r="AW77" s="1313"/>
      <c r="AX77" s="1313"/>
      <c r="AY77" s="1313"/>
      <c r="AZ77" s="1313"/>
      <c r="BA77" s="1313"/>
      <c r="BB77" s="1312" t="s">
        <v>602</v>
      </c>
      <c r="BC77" s="1312"/>
      <c r="BD77" s="1312"/>
      <c r="BE77" s="1312"/>
      <c r="BF77" s="1312"/>
      <c r="BG77" s="1312"/>
      <c r="BH77" s="1312"/>
      <c r="BI77" s="1312"/>
      <c r="BJ77" s="1312"/>
      <c r="BK77" s="1312"/>
      <c r="BL77" s="1312"/>
      <c r="BM77" s="1312"/>
      <c r="BN77" s="1312"/>
      <c r="BO77" s="1312"/>
      <c r="BP77" s="1309">
        <v>33.6</v>
      </c>
      <c r="BQ77" s="1309"/>
      <c r="BR77" s="1309"/>
      <c r="BS77" s="1309"/>
      <c r="BT77" s="1309"/>
      <c r="BU77" s="1309"/>
      <c r="BV77" s="1309"/>
      <c r="BW77" s="1309"/>
      <c r="BX77" s="1309">
        <v>35.299999999999997</v>
      </c>
      <c r="BY77" s="1309"/>
      <c r="BZ77" s="1309"/>
      <c r="CA77" s="1309"/>
      <c r="CB77" s="1309"/>
      <c r="CC77" s="1309"/>
      <c r="CD77" s="1309"/>
      <c r="CE77" s="1309"/>
      <c r="CF77" s="1309">
        <v>31.9</v>
      </c>
      <c r="CG77" s="1309"/>
      <c r="CH77" s="1309"/>
      <c r="CI77" s="1309"/>
      <c r="CJ77" s="1309"/>
      <c r="CK77" s="1309"/>
      <c r="CL77" s="1309"/>
      <c r="CM77" s="1309"/>
      <c r="CN77" s="1309">
        <v>24.2</v>
      </c>
      <c r="CO77" s="1309"/>
      <c r="CP77" s="1309"/>
      <c r="CQ77" s="1309"/>
      <c r="CR77" s="1309"/>
      <c r="CS77" s="1309"/>
      <c r="CT77" s="1309"/>
      <c r="CU77" s="1309"/>
      <c r="CV77" s="1309">
        <v>22.1</v>
      </c>
      <c r="CW77" s="1309"/>
      <c r="CX77" s="1309"/>
      <c r="CY77" s="1309"/>
      <c r="CZ77" s="1309"/>
      <c r="DA77" s="1309"/>
      <c r="DB77" s="1309"/>
      <c r="DC77" s="1309"/>
    </row>
    <row r="78" spans="2:107" x14ac:dyDescent="0.15">
      <c r="B78" s="395"/>
      <c r="G78" s="1307"/>
      <c r="H78" s="1307"/>
      <c r="I78" s="1307"/>
      <c r="J78" s="1307"/>
      <c r="K78" s="1308"/>
      <c r="L78" s="1308"/>
      <c r="M78" s="1308"/>
      <c r="N78" s="1308"/>
      <c r="AN78" s="1313"/>
      <c r="AO78" s="1313"/>
      <c r="AP78" s="1313"/>
      <c r="AQ78" s="1313"/>
      <c r="AR78" s="1313"/>
      <c r="AS78" s="1313"/>
      <c r="AT78" s="1313"/>
      <c r="AU78" s="1313"/>
      <c r="AV78" s="1313"/>
      <c r="AW78" s="1313"/>
      <c r="AX78" s="1313"/>
      <c r="AY78" s="1313"/>
      <c r="AZ78" s="1313"/>
      <c r="BA78" s="1313"/>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07"/>
      <c r="H79" s="1307"/>
      <c r="I79" s="1310"/>
      <c r="J79" s="1310"/>
      <c r="K79" s="1311"/>
      <c r="L79" s="1311"/>
      <c r="M79" s="1311"/>
      <c r="N79" s="1311"/>
      <c r="AN79" s="1313"/>
      <c r="AO79" s="1313"/>
      <c r="AP79" s="1313"/>
      <c r="AQ79" s="1313"/>
      <c r="AR79" s="1313"/>
      <c r="AS79" s="1313"/>
      <c r="AT79" s="1313"/>
      <c r="AU79" s="1313"/>
      <c r="AV79" s="1313"/>
      <c r="AW79" s="1313"/>
      <c r="AX79" s="1313"/>
      <c r="AY79" s="1313"/>
      <c r="AZ79" s="1313"/>
      <c r="BA79" s="1313"/>
      <c r="BB79" s="1312" t="s">
        <v>609</v>
      </c>
      <c r="BC79" s="1312"/>
      <c r="BD79" s="1312"/>
      <c r="BE79" s="1312"/>
      <c r="BF79" s="1312"/>
      <c r="BG79" s="1312"/>
      <c r="BH79" s="1312"/>
      <c r="BI79" s="1312"/>
      <c r="BJ79" s="1312"/>
      <c r="BK79" s="1312"/>
      <c r="BL79" s="1312"/>
      <c r="BM79" s="1312"/>
      <c r="BN79" s="1312"/>
      <c r="BO79" s="1312"/>
      <c r="BP79" s="1309">
        <v>7</v>
      </c>
      <c r="BQ79" s="1309"/>
      <c r="BR79" s="1309"/>
      <c r="BS79" s="1309"/>
      <c r="BT79" s="1309"/>
      <c r="BU79" s="1309"/>
      <c r="BV79" s="1309"/>
      <c r="BW79" s="1309"/>
      <c r="BX79" s="1309">
        <v>6.9</v>
      </c>
      <c r="BY79" s="1309"/>
      <c r="BZ79" s="1309"/>
      <c r="CA79" s="1309"/>
      <c r="CB79" s="1309"/>
      <c r="CC79" s="1309"/>
      <c r="CD79" s="1309"/>
      <c r="CE79" s="1309"/>
      <c r="CF79" s="1309">
        <v>6.6</v>
      </c>
      <c r="CG79" s="1309"/>
      <c r="CH79" s="1309"/>
      <c r="CI79" s="1309"/>
      <c r="CJ79" s="1309"/>
      <c r="CK79" s="1309"/>
      <c r="CL79" s="1309"/>
      <c r="CM79" s="1309"/>
      <c r="CN79" s="1309">
        <v>6.4</v>
      </c>
      <c r="CO79" s="1309"/>
      <c r="CP79" s="1309"/>
      <c r="CQ79" s="1309"/>
      <c r="CR79" s="1309"/>
      <c r="CS79" s="1309"/>
      <c r="CT79" s="1309"/>
      <c r="CU79" s="1309"/>
      <c r="CV79" s="1309">
        <v>6.3</v>
      </c>
      <c r="CW79" s="1309"/>
      <c r="CX79" s="1309"/>
      <c r="CY79" s="1309"/>
      <c r="CZ79" s="1309"/>
      <c r="DA79" s="1309"/>
      <c r="DB79" s="1309"/>
      <c r="DC79" s="1309"/>
    </row>
    <row r="80" spans="2:107" x14ac:dyDescent="0.15">
      <c r="B80" s="395"/>
      <c r="G80" s="1307"/>
      <c r="H80" s="1307"/>
      <c r="I80" s="1310"/>
      <c r="J80" s="1310"/>
      <c r="K80" s="1311"/>
      <c r="L80" s="1311"/>
      <c r="M80" s="1311"/>
      <c r="N80" s="1311"/>
      <c r="AN80" s="1313"/>
      <c r="AO80" s="1313"/>
      <c r="AP80" s="1313"/>
      <c r="AQ80" s="1313"/>
      <c r="AR80" s="1313"/>
      <c r="AS80" s="1313"/>
      <c r="AT80" s="1313"/>
      <c r="AU80" s="1313"/>
      <c r="AV80" s="1313"/>
      <c r="AW80" s="1313"/>
      <c r="AX80" s="1313"/>
      <c r="AY80" s="1313"/>
      <c r="AZ80" s="1313"/>
      <c r="BA80" s="1313"/>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jwnfB5mwLCaMoVgqD6fIYe+UO8BCk0jE+S4a101MKfElsRgtt2I35xTWaLI9AnKm+/2gWWRT83L9M/pPddN5A==" saltValue="tOMeoCJNfcPw1i4Wv2nDf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60" zoomScaleNormal="6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FzloyGTisfcX523WVF8jsirRBvxoVNwL93ZoYI+w0JdRGNS9AOovs5JXJZmqc9ckO9AN0j0EwJ8TRRda+hp30A==" saltValue="NtV0zmj67Hy8n9m3Su5ru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68" zoomScaleNormal="68"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610</v>
      </c>
    </row>
  </sheetData>
  <sheetProtection algorithmName="SHA-512" hashValue="MgV/AClhy3CBmGTkdGo3kbs0x5lNOPg4TGoxj9gAcdYv5zKOrWHCuq8XdWAYCtF77hhJDcqZkXWYKJbEm2IG7g==" saltValue="JrFeAYtXXg/B68qsQFM1G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547</v>
      </c>
      <c r="G2" s="157"/>
      <c r="H2" s="158"/>
    </row>
    <row r="3" spans="1:8" x14ac:dyDescent="0.15">
      <c r="A3" s="154" t="s">
        <v>540</v>
      </c>
      <c r="B3" s="159"/>
      <c r="C3" s="160"/>
      <c r="D3" s="161">
        <v>48197</v>
      </c>
      <c r="E3" s="162"/>
      <c r="F3" s="163">
        <v>47278</v>
      </c>
      <c r="G3" s="164"/>
      <c r="H3" s="165"/>
    </row>
    <row r="4" spans="1:8" x14ac:dyDescent="0.15">
      <c r="A4" s="166"/>
      <c r="B4" s="167"/>
      <c r="C4" s="168"/>
      <c r="D4" s="169">
        <v>25103</v>
      </c>
      <c r="E4" s="170"/>
      <c r="F4" s="171">
        <v>24096</v>
      </c>
      <c r="G4" s="172"/>
      <c r="H4" s="173"/>
    </row>
    <row r="5" spans="1:8" x14ac:dyDescent="0.15">
      <c r="A5" s="154" t="s">
        <v>542</v>
      </c>
      <c r="B5" s="159"/>
      <c r="C5" s="160"/>
      <c r="D5" s="161">
        <v>41377</v>
      </c>
      <c r="E5" s="162"/>
      <c r="F5" s="163">
        <v>44504</v>
      </c>
      <c r="G5" s="164"/>
      <c r="H5" s="165"/>
    </row>
    <row r="6" spans="1:8" x14ac:dyDescent="0.15">
      <c r="A6" s="166"/>
      <c r="B6" s="167"/>
      <c r="C6" s="168"/>
      <c r="D6" s="169">
        <v>28144</v>
      </c>
      <c r="E6" s="170"/>
      <c r="F6" s="171">
        <v>25876</v>
      </c>
      <c r="G6" s="172"/>
      <c r="H6" s="173"/>
    </row>
    <row r="7" spans="1:8" x14ac:dyDescent="0.15">
      <c r="A7" s="154" t="s">
        <v>543</v>
      </c>
      <c r="B7" s="159"/>
      <c r="C7" s="160"/>
      <c r="D7" s="161">
        <v>38775</v>
      </c>
      <c r="E7" s="162"/>
      <c r="F7" s="163">
        <v>47820</v>
      </c>
      <c r="G7" s="164"/>
      <c r="H7" s="165"/>
    </row>
    <row r="8" spans="1:8" x14ac:dyDescent="0.15">
      <c r="A8" s="166"/>
      <c r="B8" s="167"/>
      <c r="C8" s="168"/>
      <c r="D8" s="169">
        <v>20715</v>
      </c>
      <c r="E8" s="170"/>
      <c r="F8" s="171">
        <v>25855</v>
      </c>
      <c r="G8" s="172"/>
      <c r="H8" s="173"/>
    </row>
    <row r="9" spans="1:8" x14ac:dyDescent="0.15">
      <c r="A9" s="154" t="s">
        <v>544</v>
      </c>
      <c r="B9" s="159"/>
      <c r="C9" s="160"/>
      <c r="D9" s="161">
        <v>56684</v>
      </c>
      <c r="E9" s="162"/>
      <c r="F9" s="163">
        <v>41934</v>
      </c>
      <c r="G9" s="164"/>
      <c r="H9" s="165"/>
    </row>
    <row r="10" spans="1:8" x14ac:dyDescent="0.15">
      <c r="A10" s="166"/>
      <c r="B10" s="167"/>
      <c r="C10" s="168"/>
      <c r="D10" s="169">
        <v>29213</v>
      </c>
      <c r="E10" s="170"/>
      <c r="F10" s="171">
        <v>23352</v>
      </c>
      <c r="G10" s="172"/>
      <c r="H10" s="173"/>
    </row>
    <row r="11" spans="1:8" x14ac:dyDescent="0.15">
      <c r="A11" s="154" t="s">
        <v>545</v>
      </c>
      <c r="B11" s="159"/>
      <c r="C11" s="160"/>
      <c r="D11" s="161">
        <v>86569</v>
      </c>
      <c r="E11" s="162"/>
      <c r="F11" s="163">
        <v>45588</v>
      </c>
      <c r="G11" s="164"/>
      <c r="H11" s="165"/>
    </row>
    <row r="12" spans="1:8" x14ac:dyDescent="0.15">
      <c r="A12" s="166"/>
      <c r="B12" s="167"/>
      <c r="C12" s="174"/>
      <c r="D12" s="169">
        <v>38921</v>
      </c>
      <c r="E12" s="170"/>
      <c r="F12" s="171">
        <v>24150</v>
      </c>
      <c r="G12" s="172"/>
      <c r="H12" s="173"/>
    </row>
    <row r="13" spans="1:8" x14ac:dyDescent="0.15">
      <c r="A13" s="154"/>
      <c r="B13" s="159"/>
      <c r="C13" s="175"/>
      <c r="D13" s="176">
        <v>54320</v>
      </c>
      <c r="E13" s="177"/>
      <c r="F13" s="178">
        <v>45425</v>
      </c>
      <c r="G13" s="179"/>
      <c r="H13" s="165"/>
    </row>
    <row r="14" spans="1:8" x14ac:dyDescent="0.15">
      <c r="A14" s="166"/>
      <c r="B14" s="167"/>
      <c r="C14" s="168"/>
      <c r="D14" s="169">
        <v>28419</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9.59</v>
      </c>
      <c r="C19" s="180">
        <f>ROUND(VALUE(SUBSTITUTE(実質収支比率等に係る経年分析!G$48,"▲","-")),2)</f>
        <v>8.6999999999999993</v>
      </c>
      <c r="D19" s="180">
        <f>ROUND(VALUE(SUBSTITUTE(実質収支比率等に係る経年分析!H$48,"▲","-")),2)</f>
        <v>9.23</v>
      </c>
      <c r="E19" s="180">
        <f>ROUND(VALUE(SUBSTITUTE(実質収支比率等に係る経年分析!I$48,"▲","-")),2)</f>
        <v>10.53</v>
      </c>
      <c r="F19" s="180">
        <f>ROUND(VALUE(SUBSTITUTE(実質収支比率等に係る経年分析!J$48,"▲","-")),2)</f>
        <v>10.199999999999999</v>
      </c>
    </row>
    <row r="20" spans="1:11" x14ac:dyDescent="0.15">
      <c r="A20" s="180" t="s">
        <v>55</v>
      </c>
      <c r="B20" s="180">
        <f>ROUND(VALUE(SUBSTITUTE(実質収支比率等に係る経年分析!F$47,"▲","-")),2)</f>
        <v>20.69</v>
      </c>
      <c r="C20" s="180">
        <f>ROUND(VALUE(SUBSTITUTE(実質収支比率等に係る経年分析!G$47,"▲","-")),2)</f>
        <v>20.61</v>
      </c>
      <c r="D20" s="180">
        <f>ROUND(VALUE(SUBSTITUTE(実質収支比率等に係る経年分析!H$47,"▲","-")),2)</f>
        <v>20.61</v>
      </c>
      <c r="E20" s="180">
        <f>ROUND(VALUE(SUBSTITUTE(実質収支比率等に係る経年分析!I$47,"▲","-")),2)</f>
        <v>20.51</v>
      </c>
      <c r="F20" s="180">
        <f>ROUND(VALUE(SUBSTITUTE(実質収支比率等に係る経年分析!J$47,"▲","-")),2)</f>
        <v>20.37</v>
      </c>
    </row>
    <row r="21" spans="1:11" x14ac:dyDescent="0.15">
      <c r="A21" s="180" t="s">
        <v>56</v>
      </c>
      <c r="B21" s="180">
        <f>IF(ISNUMBER(VALUE(SUBSTITUTE(実質収支比率等に係る経年分析!F$49,"▲","-"))),ROUND(VALUE(SUBSTITUTE(実質収支比率等に係る経年分析!F$49,"▲","-")),2),NA())</f>
        <v>4.75</v>
      </c>
      <c r="C21" s="180">
        <f>IF(ISNUMBER(VALUE(SUBSTITUTE(実質収支比率等に係る経年分析!G$49,"▲","-"))),ROUND(VALUE(SUBSTITUTE(実質収支比率等に係る経年分析!G$49,"▲","-")),2),NA())</f>
        <v>-0.83</v>
      </c>
      <c r="D21" s="180">
        <f>IF(ISNUMBER(VALUE(SUBSTITUTE(実質収支比率等に係る経年分析!H$49,"▲","-"))),ROUND(VALUE(SUBSTITUTE(実質収支比率等に係る経年分析!H$49,"▲","-")),2),NA())</f>
        <v>0.55000000000000004</v>
      </c>
      <c r="E21" s="180">
        <f>IF(ISNUMBER(VALUE(SUBSTITUTE(実質収支比率等に係る経年分析!I$49,"▲","-"))),ROUND(VALUE(SUBSTITUTE(実質収支比率等に係る経年分析!I$49,"▲","-")),2),NA())</f>
        <v>1.37</v>
      </c>
      <c r="F21" s="180">
        <f>IF(ISNUMBER(VALUE(SUBSTITUTE(実質収支比率等に係る経年分析!J$49,"▲","-"))),ROUND(VALUE(SUBSTITUTE(実質収支比率等に係る経年分析!J$49,"▲","-")),2),NA())</f>
        <v>-0.24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1.31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国民健康保険（施設勘定の部）</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国民健康保険（事業勘定の部）</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介護保険（保険事業勘定の部）</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0.56000000000000005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0.37</v>
      </c>
    </row>
    <row r="33" spans="1:16" x14ac:dyDescent="0.15">
      <c r="A33" s="181" t="str">
        <f>IF(連結実質赤字比率に係る赤字・黒字の構成分析!C$37="",NA(),連結実質赤字比率に係る赤字・黒字の構成分析!C$37)</f>
        <v>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1.1399999999999999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1.45</v>
      </c>
    </row>
    <row r="34" spans="1:16" x14ac:dyDescent="0.15">
      <c r="A34" s="181" t="str">
        <f>IF(連結実質赤字比率に係る赤字・黒字の構成分析!C$36="",NA(),連結実質赤字比率に係る赤字・黒字の構成分析!C$36)</f>
        <v>水道事業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8.4600000000000009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7.39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8.6999999999999993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9.2200000000000006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10.199999999999999</v>
      </c>
    </row>
    <row r="36" spans="1:16" x14ac:dyDescent="0.15">
      <c r="A36" s="181" t="str">
        <f>IF(連結実質赤字比率に係る赤字・黒字の構成分析!C$34="",NA(),連結実質赤字比率に係る赤字・黒字の構成分析!C$34)</f>
        <v>市立敦賀病院事業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15.89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19.760000000000002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2175</v>
      </c>
      <c r="E42" s="182"/>
      <c r="F42" s="182"/>
      <c r="G42" s="182">
        <f>'実質公債費比率（分子）の構造'!L$52</f>
        <v>2258</v>
      </c>
      <c r="H42" s="182"/>
      <c r="I42" s="182"/>
      <c r="J42" s="182">
        <f>'実質公債費比率（分子）の構造'!M$52</f>
        <v>2317</v>
      </c>
      <c r="K42" s="182"/>
      <c r="L42" s="182"/>
      <c r="M42" s="182">
        <f>'実質公債費比率（分子）の構造'!N$52</f>
        <v>2251</v>
      </c>
      <c r="N42" s="182"/>
      <c r="O42" s="182"/>
      <c r="P42" s="182">
        <f>'実質公債費比率（分子）の構造'!O$52</f>
        <v>2217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38</v>
      </c>
      <c r="C45" s="182"/>
      <c r="D45" s="182"/>
      <c r="E45" s="182">
        <f>'実質公債費比率（分子）の構造'!L$49</f>
        <v>31</v>
      </c>
      <c r="F45" s="182"/>
      <c r="G45" s="182"/>
      <c r="H45" s="182">
        <f>'実質公債費比率（分子）の構造'!M$49</f>
        <v>75</v>
      </c>
      <c r="I45" s="182"/>
      <c r="J45" s="182"/>
      <c r="K45" s="182">
        <f>'実質公債費比率（分子）の構造'!N$49</f>
        <v>98</v>
      </c>
      <c r="L45" s="182"/>
      <c r="M45" s="182"/>
      <c r="N45" s="182">
        <f>'実質公債費比率（分子）の構造'!O$49</f>
        <v>109</v>
      </c>
      <c r="O45" s="182"/>
      <c r="P45" s="182"/>
    </row>
    <row r="46" spans="1:16" x14ac:dyDescent="0.15">
      <c r="A46" s="182" t="s">
        <v>67</v>
      </c>
      <c r="B46" s="182">
        <f>'実質公債費比率（分子）の構造'!K$48</f>
        <v>1189</v>
      </c>
      <c r="C46" s="182"/>
      <c r="D46" s="182"/>
      <c r="E46" s="182">
        <f>'実質公債費比率（分子）の構造'!L$48</f>
        <v>1188</v>
      </c>
      <c r="F46" s="182"/>
      <c r="G46" s="182"/>
      <c r="H46" s="182">
        <f>'実質公債費比率（分子）の構造'!M$48</f>
        <v>1154</v>
      </c>
      <c r="I46" s="182"/>
      <c r="J46" s="182"/>
      <c r="K46" s="182">
        <f>'実質公債費比率（分子）の構造'!N$48</f>
        <v>1130</v>
      </c>
      <c r="L46" s="182"/>
      <c r="M46" s="182"/>
      <c r="N46" s="182">
        <f>'実質公債費比率（分子）の構造'!O$48</f>
        <v>1113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1930</v>
      </c>
      <c r="C49" s="182"/>
      <c r="D49" s="182"/>
      <c r="E49" s="182">
        <f>'実質公債費比率（分子）の構造'!L$45</f>
        <v>1933</v>
      </c>
      <c r="F49" s="182"/>
      <c r="G49" s="182"/>
      <c r="H49" s="182">
        <f>'実質公債費比率（分子）の構造'!M$45</f>
        <v>1909</v>
      </c>
      <c r="I49" s="182"/>
      <c r="J49" s="182"/>
      <c r="K49" s="182">
        <f>'実質公債費比率（分子）の構造'!N$45</f>
        <v>1983</v>
      </c>
      <c r="L49" s="182"/>
      <c r="M49" s="182"/>
      <c r="N49" s="182">
        <f>'実質公債費比率（分子）の構造'!O$45</f>
        <v>1951</v>
      </c>
      <c r="O49" s="182"/>
      <c r="P49" s="182"/>
    </row>
    <row r="50" spans="1:16" x14ac:dyDescent="0.15">
      <c r="A50" s="182" t="s">
        <v>71</v>
      </c>
      <c r="B50" s="182" t="e">
        <f>NA()</f>
        <v>#N/A</v>
      </c>
      <c r="C50" s="182">
        <f>IF(ISNUMBER('実質公債費比率（分子）の構造'!K$53),'実質公債費比率（分子）の構造'!K$53,NA())</f>
        <v>982</v>
      </c>
      <c r="D50" s="182" t="e">
        <f>NA()</f>
        <v>#N/A</v>
      </c>
      <c r="E50" s="182" t="e">
        <f>NA()</f>
        <v>#N/A</v>
      </c>
      <c r="F50" s="182">
        <f>IF(ISNUMBER('実質公債費比率（分子）の構造'!L$53),'実質公債費比率（分子）の構造'!L$53,NA())</f>
        <v>894</v>
      </c>
      <c r="G50" s="182" t="e">
        <f>NA()</f>
        <v>#N/A</v>
      </c>
      <c r="H50" s="182" t="e">
        <f>NA()</f>
        <v>#N/A</v>
      </c>
      <c r="I50" s="182">
        <f>IF(ISNUMBER('実質公債費比率（分子）の構造'!M$53),'実質公債費比率（分子）の構造'!M$53,NA())</f>
        <v>821</v>
      </c>
      <c r="J50" s="182" t="e">
        <f>NA()</f>
        <v>#N/A</v>
      </c>
      <c r="K50" s="182" t="e">
        <f>NA()</f>
        <v>#N/A</v>
      </c>
      <c r="L50" s="182">
        <f>IF(ISNUMBER('実質公債費比率（分子）の構造'!N$53),'実質公債費比率（分子）の構造'!N$53,NA())</f>
        <v>960</v>
      </c>
      <c r="M50" s="182" t="e">
        <f>NA()</f>
        <v>#N/A</v>
      </c>
      <c r="N50" s="182" t="e">
        <f>NA()</f>
        <v>#N/A</v>
      </c>
      <c r="O50" s="182">
        <f>IF(ISNUMBER('実質公債費比率（分子）の構造'!O$53),'実質公債費比率（分子）の構造'!O$53,NA())</f>
        <v>956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22377</v>
      </c>
      <c r="E56" s="181"/>
      <c r="F56" s="181"/>
      <c r="G56" s="181">
        <f>'将来負担比率（分子）の構造'!J$52</f>
        <v>22259</v>
      </c>
      <c r="H56" s="181"/>
      <c r="I56" s="181"/>
      <c r="J56" s="181">
        <f>'将来負担比率（分子）の構造'!K$52</f>
        <v>22550</v>
      </c>
      <c r="K56" s="181"/>
      <c r="L56" s="181"/>
      <c r="M56" s="181">
        <f>'将来負担比率（分子）の構造'!L$52</f>
        <v>22896</v>
      </c>
      <c r="N56" s="181"/>
      <c r="O56" s="181"/>
      <c r="P56" s="181">
        <f>'将来負担比率（分子）の構造'!M$52</f>
        <v>23532</v>
      </c>
    </row>
    <row r="57" spans="1:16" x14ac:dyDescent="0.15">
      <c r="A57" s="181" t="s">
        <v>42</v>
      </c>
      <c r="B57" s="181"/>
      <c r="C57" s="181"/>
      <c r="D57" s="181">
        <f>'将来負担比率（分子）の構造'!I$51</f>
        <v>6306</v>
      </c>
      <c r="E57" s="181"/>
      <c r="F57" s="181"/>
      <c r="G57" s="181">
        <f>'将来負担比率（分子）の構造'!J$51</f>
        <v>5944</v>
      </c>
      <c r="H57" s="181"/>
      <c r="I57" s="181"/>
      <c r="J57" s="181">
        <f>'将来負担比率（分子）の構造'!K$51</f>
        <v>5561</v>
      </c>
      <c r="K57" s="181"/>
      <c r="L57" s="181"/>
      <c r="M57" s="181">
        <f>'将来負担比率（分子）の構造'!L$51</f>
        <v>5206</v>
      </c>
      <c r="N57" s="181"/>
      <c r="O57" s="181"/>
      <c r="P57" s="181">
        <f>'将来負担比率（分子）の構造'!M$51</f>
        <v>4509</v>
      </c>
    </row>
    <row r="58" spans="1:16" x14ac:dyDescent="0.15">
      <c r="A58" s="181" t="s">
        <v>41</v>
      </c>
      <c r="B58" s="181"/>
      <c r="C58" s="181"/>
      <c r="D58" s="181">
        <f>'将来負担比率（分子）の構造'!I$50</f>
        <v>8127</v>
      </c>
      <c r="E58" s="181"/>
      <c r="F58" s="181"/>
      <c r="G58" s="181">
        <f>'将来負担比率（分子）の構造'!J$50</f>
        <v>7640</v>
      </c>
      <c r="H58" s="181"/>
      <c r="I58" s="181"/>
      <c r="J58" s="181">
        <f>'将来負担比率（分子）の構造'!K$50</f>
        <v>7732</v>
      </c>
      <c r="K58" s="181"/>
      <c r="L58" s="181"/>
      <c r="M58" s="181">
        <f>'将来負担比率（分子）の構造'!L$50</f>
        <v>11314</v>
      </c>
      <c r="N58" s="181"/>
      <c r="O58" s="181"/>
      <c r="P58" s="181">
        <f>'将来負担比率（分子）の構造'!M$50</f>
        <v>12364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4029</v>
      </c>
      <c r="C62" s="181"/>
      <c r="D62" s="181"/>
      <c r="E62" s="181">
        <f>'将来負担比率（分子）の構造'!J$45</f>
        <v>3803</v>
      </c>
      <c r="F62" s="181"/>
      <c r="G62" s="181"/>
      <c r="H62" s="181">
        <f>'将来負担比率（分子）の構造'!K$45</f>
        <v>3565</v>
      </c>
      <c r="I62" s="181"/>
      <c r="J62" s="181"/>
      <c r="K62" s="181">
        <f>'将来負担比率（分子）の構造'!L$45</f>
        <v>3443</v>
      </c>
      <c r="L62" s="181"/>
      <c r="M62" s="181"/>
      <c r="N62" s="181">
        <f>'将来負担比率（分子）の構造'!M$45</f>
        <v>3453</v>
      </c>
      <c r="O62" s="181"/>
      <c r="P62" s="181"/>
    </row>
    <row r="63" spans="1:16" x14ac:dyDescent="0.15">
      <c r="A63" s="181" t="s">
        <v>34</v>
      </c>
      <c r="B63" s="181">
        <f>'将来負担比率（分子）の構造'!I$44</f>
        <v>539</v>
      </c>
      <c r="C63" s="181"/>
      <c r="D63" s="181"/>
      <c r="E63" s="181">
        <f>'将来負担比率（分子）の構造'!J$44</f>
        <v>629</v>
      </c>
      <c r="F63" s="181"/>
      <c r="G63" s="181"/>
      <c r="H63" s="181">
        <f>'将来負担比率（分子）の構造'!K$44</f>
        <v>610</v>
      </c>
      <c r="I63" s="181"/>
      <c r="J63" s="181"/>
      <c r="K63" s="181">
        <f>'将来負担比率（分子）の構造'!L$44</f>
        <v>572</v>
      </c>
      <c r="L63" s="181"/>
      <c r="M63" s="181"/>
      <c r="N63" s="181">
        <f>'将来負担比率（分子）の構造'!M$44</f>
        <v>523</v>
      </c>
      <c r="O63" s="181"/>
      <c r="P63" s="181"/>
    </row>
    <row r="64" spans="1:16" x14ac:dyDescent="0.15">
      <c r="A64" s="181" t="s">
        <v>33</v>
      </c>
      <c r="B64" s="181">
        <f>'将来負担比率（分子）の構造'!I$43</f>
        <v>13451</v>
      </c>
      <c r="C64" s="181"/>
      <c r="D64" s="181"/>
      <c r="E64" s="181">
        <f>'将来負担比率（分子）の構造'!J$43</f>
        <v>12668</v>
      </c>
      <c r="F64" s="181"/>
      <c r="G64" s="181"/>
      <c r="H64" s="181">
        <f>'将来負担比率（分子）の構造'!K$43</f>
        <v>12272</v>
      </c>
      <c r="I64" s="181"/>
      <c r="J64" s="181"/>
      <c r="K64" s="181">
        <f>'将来負担比率（分子）の構造'!L$43</f>
        <v>11025</v>
      </c>
      <c r="L64" s="181"/>
      <c r="M64" s="181"/>
      <c r="N64" s="181">
        <f>'将来負担比率（分子）の構造'!M$43</f>
        <v>10435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19917</v>
      </c>
      <c r="C66" s="181"/>
      <c r="D66" s="181"/>
      <c r="E66" s="181">
        <f>'将来負担比率（分子）の構造'!J$41</f>
        <v>20133</v>
      </c>
      <c r="F66" s="181"/>
      <c r="G66" s="181"/>
      <c r="H66" s="181">
        <f>'将来負担比率（分子）の構造'!K$41</f>
        <v>20261</v>
      </c>
      <c r="I66" s="181"/>
      <c r="J66" s="181"/>
      <c r="K66" s="181">
        <f>'将来負担比率（分子）の構造'!L$41</f>
        <v>20952</v>
      </c>
      <c r="L66" s="181"/>
      <c r="M66" s="181"/>
      <c r="N66" s="181">
        <f>'将来負担比率（分子）の構造'!M$41</f>
        <v>22132</v>
      </c>
      <c r="O66" s="181"/>
      <c r="P66" s="181"/>
    </row>
    <row r="67" spans="1:16" x14ac:dyDescent="0.15">
      <c r="A67" s="181" t="s">
        <v>75</v>
      </c>
      <c r="B67" s="181" t="e">
        <f>NA()</f>
        <v>#N/A</v>
      </c>
      <c r="C67" s="181">
        <f>IF(ISNUMBER('将来負担比率（分子）の構造'!I$53), IF('将来負担比率（分子）の構造'!I$53 &lt; 0, 0, '将来負担比率（分子）の構造'!I$53), NA())</f>
        <v>1125</v>
      </c>
      <c r="D67" s="181" t="e">
        <f>NA()</f>
        <v>#N/A</v>
      </c>
      <c r="E67" s="181" t="e">
        <f>NA()</f>
        <v>#N/A</v>
      </c>
      <c r="F67" s="181">
        <f>IF(ISNUMBER('将来負担比率（分子）の構造'!J$53), IF('将来負担比率（分子）の構造'!J$53 &lt; 0, 0, '将来負担比率（分子）の構造'!J$53), NA())</f>
        <v>1391</v>
      </c>
      <c r="G67" s="181" t="e">
        <f>NA()</f>
        <v>#N/A</v>
      </c>
      <c r="H67" s="181" t="e">
        <f>NA()</f>
        <v>#N/A</v>
      </c>
      <c r="I67" s="181">
        <f>IF(ISNUMBER('将来負担比率（分子）の構造'!K$53), IF('将来負担比率（分子）の構造'!K$53 &lt; 0, 0, '将来負担比率（分子）の構造'!K$53), NA())</f>
        <v>866</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3283</v>
      </c>
      <c r="C72" s="185">
        <f>基金残高に係る経年分析!G55</f>
        <v>3286</v>
      </c>
      <c r="D72" s="185">
        <f>基金残高に係る経年分析!H55</f>
        <v>3287</v>
      </c>
    </row>
    <row r="73" spans="1:16" x14ac:dyDescent="0.15">
      <c r="A73" s="184" t="s">
        <v>78</v>
      </c>
      <c r="B73" s="185">
        <f>基金残高に係る経年分析!F56</f>
        <v>1027</v>
      </c>
      <c r="C73" s="185">
        <f>基金残高に係る経年分析!G56</f>
        <v>1578</v>
      </c>
      <c r="D73" s="185">
        <f>基金残高に係る経年分析!H56</f>
        <v>1980</v>
      </c>
    </row>
    <row r="74" spans="1:16" x14ac:dyDescent="0.15">
      <c r="A74" s="184" t="s">
        <v>79</v>
      </c>
      <c r="B74" s="185">
        <f>基金残高に係る経年分析!F57</f>
        <v>5120</v>
      </c>
      <c r="C74" s="185">
        <f>基金残高に係る経年分析!G57</f>
        <v>5424</v>
      </c>
      <c r="D74" s="185">
        <f>基金残高に係る経年分析!H57</f>
        <v>7038</v>
      </c>
    </row>
  </sheetData>
  <sheetProtection algorithmName="SHA-512" hashValue="qIovNIo33CUcMVotWdLoMJa6gC57kEfSXvVTO915xMkNC6jb/N/B7rKtC4roxibHc86e6zo9zZBhO7/l7Sdf/A==" saltValue="m+EhY4lIqoJkLaib2pQV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226</v>
      </c>
      <c r="C5" s="745"/>
      <c r="D5" s="745"/>
      <c r="E5" s="745"/>
      <c r="F5" s="745"/>
      <c r="G5" s="745"/>
      <c r="H5" s="745"/>
      <c r="I5" s="745"/>
      <c r="J5" s="745"/>
      <c r="K5" s="745"/>
      <c r="L5" s="745"/>
      <c r="M5" s="745"/>
      <c r="N5" s="745"/>
      <c r="O5" s="745"/>
      <c r="P5" s="745"/>
      <c r="Q5" s="746"/>
      <c r="R5" s="733">
        <v>13444336</v>
      </c>
      <c r="S5" s="734"/>
      <c r="T5" s="734"/>
      <c r="U5" s="734"/>
      <c r="V5" s="734"/>
      <c r="W5" s="734"/>
      <c r="X5" s="734"/>
      <c r="Y5" s="777"/>
      <c r="Z5" s="795">
        <v>39.6</v>
      </c>
      <c r="AA5" s="795"/>
      <c r="AB5" s="795"/>
      <c r="AC5" s="795"/>
      <c r="AD5" s="796">
        <v>12892367</v>
      </c>
      <c r="AE5" s="796"/>
      <c r="AF5" s="796"/>
      <c r="AG5" s="796"/>
      <c r="AH5" s="796"/>
      <c r="AI5" s="796"/>
      <c r="AJ5" s="796"/>
      <c r="AK5" s="796"/>
      <c r="AL5" s="778">
        <v>82.2</v>
      </c>
      <c r="AM5" s="749"/>
      <c r="AN5" s="749"/>
      <c r="AO5" s="779"/>
      <c r="AP5" s="744" t="s">
        <v>227</v>
      </c>
      <c r="AQ5" s="745"/>
      <c r="AR5" s="745"/>
      <c r="AS5" s="745"/>
      <c r="AT5" s="745"/>
      <c r="AU5" s="745"/>
      <c r="AV5" s="745"/>
      <c r="AW5" s="745"/>
      <c r="AX5" s="745"/>
      <c r="AY5" s="745"/>
      <c r="AZ5" s="745"/>
      <c r="BA5" s="745"/>
      <c r="BB5" s="745"/>
      <c r="BC5" s="745"/>
      <c r="BD5" s="745"/>
      <c r="BE5" s="745"/>
      <c r="BF5" s="746"/>
      <c r="BG5" s="678">
        <v>12889383</v>
      </c>
      <c r="BH5" s="679"/>
      <c r="BI5" s="679"/>
      <c r="BJ5" s="679"/>
      <c r="BK5" s="679"/>
      <c r="BL5" s="679"/>
      <c r="BM5" s="679"/>
      <c r="BN5" s="680"/>
      <c r="BO5" s="715">
        <v>95.9</v>
      </c>
      <c r="BP5" s="715"/>
      <c r="BQ5" s="715"/>
      <c r="BR5" s="715"/>
      <c r="BS5" s="716">
        <v>181452</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x14ac:dyDescent="0.15">
      <c r="B6" s="675" t="s">
        <v>231</v>
      </c>
      <c r="C6" s="676"/>
      <c r="D6" s="676"/>
      <c r="E6" s="676"/>
      <c r="F6" s="676"/>
      <c r="G6" s="676"/>
      <c r="H6" s="676"/>
      <c r="I6" s="676"/>
      <c r="J6" s="676"/>
      <c r="K6" s="676"/>
      <c r="L6" s="676"/>
      <c r="M6" s="676"/>
      <c r="N6" s="676"/>
      <c r="O6" s="676"/>
      <c r="P6" s="676"/>
      <c r="Q6" s="677"/>
      <c r="R6" s="678">
        <v>218884</v>
      </c>
      <c r="S6" s="679"/>
      <c r="T6" s="679"/>
      <c r="U6" s="679"/>
      <c r="V6" s="679"/>
      <c r="W6" s="679"/>
      <c r="X6" s="679"/>
      <c r="Y6" s="680"/>
      <c r="Z6" s="715">
        <v>0.6</v>
      </c>
      <c r="AA6" s="715"/>
      <c r="AB6" s="715"/>
      <c r="AC6" s="715"/>
      <c r="AD6" s="716">
        <v>218884</v>
      </c>
      <c r="AE6" s="716"/>
      <c r="AF6" s="716"/>
      <c r="AG6" s="716"/>
      <c r="AH6" s="716"/>
      <c r="AI6" s="716"/>
      <c r="AJ6" s="716"/>
      <c r="AK6" s="716"/>
      <c r="AL6" s="681">
        <v>1.4</v>
      </c>
      <c r="AM6" s="682"/>
      <c r="AN6" s="682"/>
      <c r="AO6" s="717"/>
      <c r="AP6" s="675" t="s">
        <v>232</v>
      </c>
      <c r="AQ6" s="676"/>
      <c r="AR6" s="676"/>
      <c r="AS6" s="676"/>
      <c r="AT6" s="676"/>
      <c r="AU6" s="676"/>
      <c r="AV6" s="676"/>
      <c r="AW6" s="676"/>
      <c r="AX6" s="676"/>
      <c r="AY6" s="676"/>
      <c r="AZ6" s="676"/>
      <c r="BA6" s="676"/>
      <c r="BB6" s="676"/>
      <c r="BC6" s="676"/>
      <c r="BD6" s="676"/>
      <c r="BE6" s="676"/>
      <c r="BF6" s="677"/>
      <c r="BG6" s="678">
        <v>12889383</v>
      </c>
      <c r="BH6" s="679"/>
      <c r="BI6" s="679"/>
      <c r="BJ6" s="679"/>
      <c r="BK6" s="679"/>
      <c r="BL6" s="679"/>
      <c r="BM6" s="679"/>
      <c r="BN6" s="680"/>
      <c r="BO6" s="715">
        <v>95.9</v>
      </c>
      <c r="BP6" s="715"/>
      <c r="BQ6" s="715"/>
      <c r="BR6" s="715"/>
      <c r="BS6" s="716">
        <v>181452</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274311</v>
      </c>
      <c r="CS6" s="679"/>
      <c r="CT6" s="679"/>
      <c r="CU6" s="679"/>
      <c r="CV6" s="679"/>
      <c r="CW6" s="679"/>
      <c r="CX6" s="679"/>
      <c r="CY6" s="680"/>
      <c r="CZ6" s="778">
        <v>0.9</v>
      </c>
      <c r="DA6" s="749"/>
      <c r="DB6" s="749"/>
      <c r="DC6" s="781"/>
      <c r="DD6" s="684" t="s">
        <v>129</v>
      </c>
      <c r="DE6" s="679"/>
      <c r="DF6" s="679"/>
      <c r="DG6" s="679"/>
      <c r="DH6" s="679"/>
      <c r="DI6" s="679"/>
      <c r="DJ6" s="679"/>
      <c r="DK6" s="679"/>
      <c r="DL6" s="679"/>
      <c r="DM6" s="679"/>
      <c r="DN6" s="679"/>
      <c r="DO6" s="679"/>
      <c r="DP6" s="680"/>
      <c r="DQ6" s="684">
        <v>274311</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8878</v>
      </c>
      <c r="S7" s="679"/>
      <c r="T7" s="679"/>
      <c r="U7" s="679"/>
      <c r="V7" s="679"/>
      <c r="W7" s="679"/>
      <c r="X7" s="679"/>
      <c r="Y7" s="680"/>
      <c r="Z7" s="715">
        <v>0</v>
      </c>
      <c r="AA7" s="715"/>
      <c r="AB7" s="715"/>
      <c r="AC7" s="715"/>
      <c r="AD7" s="716">
        <v>8878</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4711422</v>
      </c>
      <c r="BH7" s="679"/>
      <c r="BI7" s="679"/>
      <c r="BJ7" s="679"/>
      <c r="BK7" s="679"/>
      <c r="BL7" s="679"/>
      <c r="BM7" s="679"/>
      <c r="BN7" s="680"/>
      <c r="BO7" s="715">
        <v>35</v>
      </c>
      <c r="BP7" s="715"/>
      <c r="BQ7" s="715"/>
      <c r="BR7" s="715"/>
      <c r="BS7" s="716">
        <v>181452</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5262732</v>
      </c>
      <c r="CS7" s="679"/>
      <c r="CT7" s="679"/>
      <c r="CU7" s="679"/>
      <c r="CV7" s="679"/>
      <c r="CW7" s="679"/>
      <c r="CX7" s="679"/>
      <c r="CY7" s="680"/>
      <c r="CZ7" s="715">
        <v>16.399999999999999</v>
      </c>
      <c r="DA7" s="715"/>
      <c r="DB7" s="715"/>
      <c r="DC7" s="715"/>
      <c r="DD7" s="684">
        <v>854138</v>
      </c>
      <c r="DE7" s="679"/>
      <c r="DF7" s="679"/>
      <c r="DG7" s="679"/>
      <c r="DH7" s="679"/>
      <c r="DI7" s="679"/>
      <c r="DJ7" s="679"/>
      <c r="DK7" s="679"/>
      <c r="DL7" s="679"/>
      <c r="DM7" s="679"/>
      <c r="DN7" s="679"/>
      <c r="DO7" s="679"/>
      <c r="DP7" s="680"/>
      <c r="DQ7" s="684">
        <v>4088725</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48527</v>
      </c>
      <c r="S8" s="679"/>
      <c r="T8" s="679"/>
      <c r="U8" s="679"/>
      <c r="V8" s="679"/>
      <c r="W8" s="679"/>
      <c r="X8" s="679"/>
      <c r="Y8" s="680"/>
      <c r="Z8" s="715">
        <v>0.1</v>
      </c>
      <c r="AA8" s="715"/>
      <c r="AB8" s="715"/>
      <c r="AC8" s="715"/>
      <c r="AD8" s="716">
        <v>48527</v>
      </c>
      <c r="AE8" s="716"/>
      <c r="AF8" s="716"/>
      <c r="AG8" s="716"/>
      <c r="AH8" s="716"/>
      <c r="AI8" s="716"/>
      <c r="AJ8" s="716"/>
      <c r="AK8" s="716"/>
      <c r="AL8" s="681">
        <v>0.3</v>
      </c>
      <c r="AM8" s="682"/>
      <c r="AN8" s="682"/>
      <c r="AO8" s="717"/>
      <c r="AP8" s="675" t="s">
        <v>238</v>
      </c>
      <c r="AQ8" s="676"/>
      <c r="AR8" s="676"/>
      <c r="AS8" s="676"/>
      <c r="AT8" s="676"/>
      <c r="AU8" s="676"/>
      <c r="AV8" s="676"/>
      <c r="AW8" s="676"/>
      <c r="AX8" s="676"/>
      <c r="AY8" s="676"/>
      <c r="AZ8" s="676"/>
      <c r="BA8" s="676"/>
      <c r="BB8" s="676"/>
      <c r="BC8" s="676"/>
      <c r="BD8" s="676"/>
      <c r="BE8" s="676"/>
      <c r="BF8" s="677"/>
      <c r="BG8" s="678">
        <v>121325</v>
      </c>
      <c r="BH8" s="679"/>
      <c r="BI8" s="679"/>
      <c r="BJ8" s="679"/>
      <c r="BK8" s="679"/>
      <c r="BL8" s="679"/>
      <c r="BM8" s="679"/>
      <c r="BN8" s="680"/>
      <c r="BO8" s="715">
        <v>0.9</v>
      </c>
      <c r="BP8" s="715"/>
      <c r="BQ8" s="715"/>
      <c r="BR8" s="715"/>
      <c r="BS8" s="684" t="s">
        <v>129</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10207461</v>
      </c>
      <c r="CS8" s="679"/>
      <c r="CT8" s="679"/>
      <c r="CU8" s="679"/>
      <c r="CV8" s="679"/>
      <c r="CW8" s="679"/>
      <c r="CX8" s="679"/>
      <c r="CY8" s="680"/>
      <c r="CZ8" s="715">
        <v>31.8</v>
      </c>
      <c r="DA8" s="715"/>
      <c r="DB8" s="715"/>
      <c r="DC8" s="715"/>
      <c r="DD8" s="684">
        <v>181762</v>
      </c>
      <c r="DE8" s="679"/>
      <c r="DF8" s="679"/>
      <c r="DG8" s="679"/>
      <c r="DH8" s="679"/>
      <c r="DI8" s="679"/>
      <c r="DJ8" s="679"/>
      <c r="DK8" s="679"/>
      <c r="DL8" s="679"/>
      <c r="DM8" s="679"/>
      <c r="DN8" s="679"/>
      <c r="DO8" s="679"/>
      <c r="DP8" s="680"/>
      <c r="DQ8" s="684">
        <v>5182240</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27012</v>
      </c>
      <c r="S9" s="679"/>
      <c r="T9" s="679"/>
      <c r="U9" s="679"/>
      <c r="V9" s="679"/>
      <c r="W9" s="679"/>
      <c r="X9" s="679"/>
      <c r="Y9" s="680"/>
      <c r="Z9" s="715">
        <v>0.1</v>
      </c>
      <c r="AA9" s="715"/>
      <c r="AB9" s="715"/>
      <c r="AC9" s="715"/>
      <c r="AD9" s="716">
        <v>27012</v>
      </c>
      <c r="AE9" s="716"/>
      <c r="AF9" s="716"/>
      <c r="AG9" s="716"/>
      <c r="AH9" s="716"/>
      <c r="AI9" s="716"/>
      <c r="AJ9" s="716"/>
      <c r="AK9" s="716"/>
      <c r="AL9" s="681">
        <v>0.2</v>
      </c>
      <c r="AM9" s="682"/>
      <c r="AN9" s="682"/>
      <c r="AO9" s="717"/>
      <c r="AP9" s="675" t="s">
        <v>241</v>
      </c>
      <c r="AQ9" s="676"/>
      <c r="AR9" s="676"/>
      <c r="AS9" s="676"/>
      <c r="AT9" s="676"/>
      <c r="AU9" s="676"/>
      <c r="AV9" s="676"/>
      <c r="AW9" s="676"/>
      <c r="AX9" s="676"/>
      <c r="AY9" s="676"/>
      <c r="AZ9" s="676"/>
      <c r="BA9" s="676"/>
      <c r="BB9" s="676"/>
      <c r="BC9" s="676"/>
      <c r="BD9" s="676"/>
      <c r="BE9" s="676"/>
      <c r="BF9" s="677"/>
      <c r="BG9" s="678">
        <v>3623303</v>
      </c>
      <c r="BH9" s="679"/>
      <c r="BI9" s="679"/>
      <c r="BJ9" s="679"/>
      <c r="BK9" s="679"/>
      <c r="BL9" s="679"/>
      <c r="BM9" s="679"/>
      <c r="BN9" s="680"/>
      <c r="BO9" s="715">
        <v>27</v>
      </c>
      <c r="BP9" s="715"/>
      <c r="BQ9" s="715"/>
      <c r="BR9" s="715"/>
      <c r="BS9" s="684" t="s">
        <v>129</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2730291</v>
      </c>
      <c r="CS9" s="679"/>
      <c r="CT9" s="679"/>
      <c r="CU9" s="679"/>
      <c r="CV9" s="679"/>
      <c r="CW9" s="679"/>
      <c r="CX9" s="679"/>
      <c r="CY9" s="680"/>
      <c r="CZ9" s="715">
        <v>8.5</v>
      </c>
      <c r="DA9" s="715"/>
      <c r="DB9" s="715"/>
      <c r="DC9" s="715"/>
      <c r="DD9" s="684">
        <v>274601</v>
      </c>
      <c r="DE9" s="679"/>
      <c r="DF9" s="679"/>
      <c r="DG9" s="679"/>
      <c r="DH9" s="679"/>
      <c r="DI9" s="679"/>
      <c r="DJ9" s="679"/>
      <c r="DK9" s="679"/>
      <c r="DL9" s="679"/>
      <c r="DM9" s="679"/>
      <c r="DN9" s="679"/>
      <c r="DO9" s="679"/>
      <c r="DP9" s="680"/>
      <c r="DQ9" s="684">
        <v>2516658</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129</v>
      </c>
      <c r="AA10" s="715"/>
      <c r="AB10" s="715"/>
      <c r="AC10" s="715"/>
      <c r="AD10" s="716" t="s">
        <v>129</v>
      </c>
      <c r="AE10" s="716"/>
      <c r="AF10" s="716"/>
      <c r="AG10" s="716"/>
      <c r="AH10" s="716"/>
      <c r="AI10" s="716"/>
      <c r="AJ10" s="716"/>
      <c r="AK10" s="716"/>
      <c r="AL10" s="681" t="s">
        <v>244</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301246</v>
      </c>
      <c r="BH10" s="679"/>
      <c r="BI10" s="679"/>
      <c r="BJ10" s="679"/>
      <c r="BK10" s="679"/>
      <c r="BL10" s="679"/>
      <c r="BM10" s="679"/>
      <c r="BN10" s="680"/>
      <c r="BO10" s="715">
        <v>2.2000000000000002</v>
      </c>
      <c r="BP10" s="715"/>
      <c r="BQ10" s="715"/>
      <c r="BR10" s="715"/>
      <c r="BS10" s="684">
        <v>50045</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137471</v>
      </c>
      <c r="CS10" s="679"/>
      <c r="CT10" s="679"/>
      <c r="CU10" s="679"/>
      <c r="CV10" s="679"/>
      <c r="CW10" s="679"/>
      <c r="CX10" s="679"/>
      <c r="CY10" s="680"/>
      <c r="CZ10" s="715">
        <v>0.4</v>
      </c>
      <c r="DA10" s="715"/>
      <c r="DB10" s="715"/>
      <c r="DC10" s="715"/>
      <c r="DD10" s="684" t="s">
        <v>244</v>
      </c>
      <c r="DE10" s="679"/>
      <c r="DF10" s="679"/>
      <c r="DG10" s="679"/>
      <c r="DH10" s="679"/>
      <c r="DI10" s="679"/>
      <c r="DJ10" s="679"/>
      <c r="DK10" s="679"/>
      <c r="DL10" s="679"/>
      <c r="DM10" s="679"/>
      <c r="DN10" s="679"/>
      <c r="DO10" s="679"/>
      <c r="DP10" s="680"/>
      <c r="DQ10" s="684">
        <v>15171</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1202622</v>
      </c>
      <c r="S11" s="679"/>
      <c r="T11" s="679"/>
      <c r="U11" s="679"/>
      <c r="V11" s="679"/>
      <c r="W11" s="679"/>
      <c r="X11" s="679"/>
      <c r="Y11" s="680"/>
      <c r="Z11" s="681">
        <v>3.5</v>
      </c>
      <c r="AA11" s="682"/>
      <c r="AB11" s="682"/>
      <c r="AC11" s="683"/>
      <c r="AD11" s="684">
        <v>1202622</v>
      </c>
      <c r="AE11" s="679"/>
      <c r="AF11" s="679"/>
      <c r="AG11" s="679"/>
      <c r="AH11" s="679"/>
      <c r="AI11" s="679"/>
      <c r="AJ11" s="679"/>
      <c r="AK11" s="680"/>
      <c r="AL11" s="681">
        <v>7.7</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665548</v>
      </c>
      <c r="BH11" s="679"/>
      <c r="BI11" s="679"/>
      <c r="BJ11" s="679"/>
      <c r="BK11" s="679"/>
      <c r="BL11" s="679"/>
      <c r="BM11" s="679"/>
      <c r="BN11" s="680"/>
      <c r="BO11" s="715">
        <v>5</v>
      </c>
      <c r="BP11" s="715"/>
      <c r="BQ11" s="715"/>
      <c r="BR11" s="715"/>
      <c r="BS11" s="684">
        <v>131407</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427783</v>
      </c>
      <c r="CS11" s="679"/>
      <c r="CT11" s="679"/>
      <c r="CU11" s="679"/>
      <c r="CV11" s="679"/>
      <c r="CW11" s="679"/>
      <c r="CX11" s="679"/>
      <c r="CY11" s="680"/>
      <c r="CZ11" s="715">
        <v>1.3</v>
      </c>
      <c r="DA11" s="715"/>
      <c r="DB11" s="715"/>
      <c r="DC11" s="715"/>
      <c r="DD11" s="684">
        <v>90776</v>
      </c>
      <c r="DE11" s="679"/>
      <c r="DF11" s="679"/>
      <c r="DG11" s="679"/>
      <c r="DH11" s="679"/>
      <c r="DI11" s="679"/>
      <c r="DJ11" s="679"/>
      <c r="DK11" s="679"/>
      <c r="DL11" s="679"/>
      <c r="DM11" s="679"/>
      <c r="DN11" s="679"/>
      <c r="DO11" s="679"/>
      <c r="DP11" s="680"/>
      <c r="DQ11" s="684">
        <v>288881</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v>13391</v>
      </c>
      <c r="S12" s="679"/>
      <c r="T12" s="679"/>
      <c r="U12" s="679"/>
      <c r="V12" s="679"/>
      <c r="W12" s="679"/>
      <c r="X12" s="679"/>
      <c r="Y12" s="680"/>
      <c r="Z12" s="715">
        <v>0</v>
      </c>
      <c r="AA12" s="715"/>
      <c r="AB12" s="715"/>
      <c r="AC12" s="715"/>
      <c r="AD12" s="716">
        <v>13391</v>
      </c>
      <c r="AE12" s="716"/>
      <c r="AF12" s="716"/>
      <c r="AG12" s="716"/>
      <c r="AH12" s="716"/>
      <c r="AI12" s="716"/>
      <c r="AJ12" s="716"/>
      <c r="AK12" s="716"/>
      <c r="AL12" s="681">
        <v>0.1</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7447058</v>
      </c>
      <c r="BH12" s="679"/>
      <c r="BI12" s="679"/>
      <c r="BJ12" s="679"/>
      <c r="BK12" s="679"/>
      <c r="BL12" s="679"/>
      <c r="BM12" s="679"/>
      <c r="BN12" s="680"/>
      <c r="BO12" s="715">
        <v>55.4</v>
      </c>
      <c r="BP12" s="715"/>
      <c r="BQ12" s="715"/>
      <c r="BR12" s="715"/>
      <c r="BS12" s="684" t="s">
        <v>129</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2400629</v>
      </c>
      <c r="CS12" s="679"/>
      <c r="CT12" s="679"/>
      <c r="CU12" s="679"/>
      <c r="CV12" s="679"/>
      <c r="CW12" s="679"/>
      <c r="CX12" s="679"/>
      <c r="CY12" s="680"/>
      <c r="CZ12" s="715">
        <v>7.5</v>
      </c>
      <c r="DA12" s="715"/>
      <c r="DB12" s="715"/>
      <c r="DC12" s="715"/>
      <c r="DD12" s="684">
        <v>1031013</v>
      </c>
      <c r="DE12" s="679"/>
      <c r="DF12" s="679"/>
      <c r="DG12" s="679"/>
      <c r="DH12" s="679"/>
      <c r="DI12" s="679"/>
      <c r="DJ12" s="679"/>
      <c r="DK12" s="679"/>
      <c r="DL12" s="679"/>
      <c r="DM12" s="679"/>
      <c r="DN12" s="679"/>
      <c r="DO12" s="679"/>
      <c r="DP12" s="680"/>
      <c r="DQ12" s="684">
        <v>862622</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244</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244</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7433890</v>
      </c>
      <c r="BH13" s="679"/>
      <c r="BI13" s="679"/>
      <c r="BJ13" s="679"/>
      <c r="BK13" s="679"/>
      <c r="BL13" s="679"/>
      <c r="BM13" s="679"/>
      <c r="BN13" s="680"/>
      <c r="BO13" s="715">
        <v>55.3</v>
      </c>
      <c r="BP13" s="715"/>
      <c r="BQ13" s="715"/>
      <c r="BR13" s="715"/>
      <c r="BS13" s="684" t="s">
        <v>129</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3802319</v>
      </c>
      <c r="CS13" s="679"/>
      <c r="CT13" s="679"/>
      <c r="CU13" s="679"/>
      <c r="CV13" s="679"/>
      <c r="CW13" s="679"/>
      <c r="CX13" s="679"/>
      <c r="CY13" s="680"/>
      <c r="CZ13" s="715">
        <v>11.9</v>
      </c>
      <c r="DA13" s="715"/>
      <c r="DB13" s="715"/>
      <c r="DC13" s="715"/>
      <c r="DD13" s="684">
        <v>2300882</v>
      </c>
      <c r="DE13" s="679"/>
      <c r="DF13" s="679"/>
      <c r="DG13" s="679"/>
      <c r="DH13" s="679"/>
      <c r="DI13" s="679"/>
      <c r="DJ13" s="679"/>
      <c r="DK13" s="679"/>
      <c r="DL13" s="679"/>
      <c r="DM13" s="679"/>
      <c r="DN13" s="679"/>
      <c r="DO13" s="679"/>
      <c r="DP13" s="680"/>
      <c r="DQ13" s="684">
        <v>2080934</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30469</v>
      </c>
      <c r="S14" s="679"/>
      <c r="T14" s="679"/>
      <c r="U14" s="679"/>
      <c r="V14" s="679"/>
      <c r="W14" s="679"/>
      <c r="X14" s="679"/>
      <c r="Y14" s="680"/>
      <c r="Z14" s="715">
        <v>0.1</v>
      </c>
      <c r="AA14" s="715"/>
      <c r="AB14" s="715"/>
      <c r="AC14" s="715"/>
      <c r="AD14" s="716">
        <v>30469</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201714</v>
      </c>
      <c r="BH14" s="679"/>
      <c r="BI14" s="679"/>
      <c r="BJ14" s="679"/>
      <c r="BK14" s="679"/>
      <c r="BL14" s="679"/>
      <c r="BM14" s="679"/>
      <c r="BN14" s="680"/>
      <c r="BO14" s="715">
        <v>1.5</v>
      </c>
      <c r="BP14" s="715"/>
      <c r="BQ14" s="715"/>
      <c r="BR14" s="715"/>
      <c r="BS14" s="684" t="s">
        <v>129</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1246741</v>
      </c>
      <c r="CS14" s="679"/>
      <c r="CT14" s="679"/>
      <c r="CU14" s="679"/>
      <c r="CV14" s="679"/>
      <c r="CW14" s="679"/>
      <c r="CX14" s="679"/>
      <c r="CY14" s="680"/>
      <c r="CZ14" s="715">
        <v>3.9</v>
      </c>
      <c r="DA14" s="715"/>
      <c r="DB14" s="715"/>
      <c r="DC14" s="715"/>
      <c r="DD14" s="684">
        <v>187156</v>
      </c>
      <c r="DE14" s="679"/>
      <c r="DF14" s="679"/>
      <c r="DG14" s="679"/>
      <c r="DH14" s="679"/>
      <c r="DI14" s="679"/>
      <c r="DJ14" s="679"/>
      <c r="DK14" s="679"/>
      <c r="DL14" s="679"/>
      <c r="DM14" s="679"/>
      <c r="DN14" s="679"/>
      <c r="DO14" s="679"/>
      <c r="DP14" s="680"/>
      <c r="DQ14" s="684">
        <v>1073220</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244</v>
      </c>
      <c r="AA15" s="715"/>
      <c r="AB15" s="715"/>
      <c r="AC15" s="715"/>
      <c r="AD15" s="716" t="s">
        <v>244</v>
      </c>
      <c r="AE15" s="716"/>
      <c r="AF15" s="716"/>
      <c r="AG15" s="716"/>
      <c r="AH15" s="716"/>
      <c r="AI15" s="716"/>
      <c r="AJ15" s="716"/>
      <c r="AK15" s="716"/>
      <c r="AL15" s="681" t="s">
        <v>244</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528513</v>
      </c>
      <c r="BH15" s="679"/>
      <c r="BI15" s="679"/>
      <c r="BJ15" s="679"/>
      <c r="BK15" s="679"/>
      <c r="BL15" s="679"/>
      <c r="BM15" s="679"/>
      <c r="BN15" s="680"/>
      <c r="BO15" s="715">
        <v>3.9</v>
      </c>
      <c r="BP15" s="715"/>
      <c r="BQ15" s="715"/>
      <c r="BR15" s="715"/>
      <c r="BS15" s="684" t="s">
        <v>244</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3607761</v>
      </c>
      <c r="CS15" s="679"/>
      <c r="CT15" s="679"/>
      <c r="CU15" s="679"/>
      <c r="CV15" s="679"/>
      <c r="CW15" s="679"/>
      <c r="CX15" s="679"/>
      <c r="CY15" s="680"/>
      <c r="CZ15" s="715">
        <v>11.3</v>
      </c>
      <c r="DA15" s="715"/>
      <c r="DB15" s="715"/>
      <c r="DC15" s="715"/>
      <c r="DD15" s="684">
        <v>753144</v>
      </c>
      <c r="DE15" s="679"/>
      <c r="DF15" s="679"/>
      <c r="DG15" s="679"/>
      <c r="DH15" s="679"/>
      <c r="DI15" s="679"/>
      <c r="DJ15" s="679"/>
      <c r="DK15" s="679"/>
      <c r="DL15" s="679"/>
      <c r="DM15" s="679"/>
      <c r="DN15" s="679"/>
      <c r="DO15" s="679"/>
      <c r="DP15" s="680"/>
      <c r="DQ15" s="684">
        <v>2519575</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9904</v>
      </c>
      <c r="S16" s="679"/>
      <c r="T16" s="679"/>
      <c r="U16" s="679"/>
      <c r="V16" s="679"/>
      <c r="W16" s="679"/>
      <c r="X16" s="679"/>
      <c r="Y16" s="680"/>
      <c r="Z16" s="715">
        <v>0</v>
      </c>
      <c r="AA16" s="715"/>
      <c r="AB16" s="715"/>
      <c r="AC16" s="715"/>
      <c r="AD16" s="716">
        <v>9904</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v>281</v>
      </c>
      <c r="BH16" s="679"/>
      <c r="BI16" s="679"/>
      <c r="BJ16" s="679"/>
      <c r="BK16" s="679"/>
      <c r="BL16" s="679"/>
      <c r="BM16" s="679"/>
      <c r="BN16" s="680"/>
      <c r="BO16" s="715">
        <v>0</v>
      </c>
      <c r="BP16" s="715"/>
      <c r="BQ16" s="715"/>
      <c r="BR16" s="715"/>
      <c r="BS16" s="684" t="s">
        <v>129</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t="s">
        <v>129</v>
      </c>
      <c r="CS16" s="679"/>
      <c r="CT16" s="679"/>
      <c r="CU16" s="679"/>
      <c r="CV16" s="679"/>
      <c r="CW16" s="679"/>
      <c r="CX16" s="679"/>
      <c r="CY16" s="680"/>
      <c r="CZ16" s="715" t="s">
        <v>129</v>
      </c>
      <c r="DA16" s="715"/>
      <c r="DB16" s="715"/>
      <c r="DC16" s="715"/>
      <c r="DD16" s="684" t="s">
        <v>129</v>
      </c>
      <c r="DE16" s="679"/>
      <c r="DF16" s="679"/>
      <c r="DG16" s="679"/>
      <c r="DH16" s="679"/>
      <c r="DI16" s="679"/>
      <c r="DJ16" s="679"/>
      <c r="DK16" s="679"/>
      <c r="DL16" s="679"/>
      <c r="DM16" s="679"/>
      <c r="DN16" s="679"/>
      <c r="DO16" s="679"/>
      <c r="DP16" s="680"/>
      <c r="DQ16" s="684" t="s">
        <v>244</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207799</v>
      </c>
      <c r="S17" s="679"/>
      <c r="T17" s="679"/>
      <c r="U17" s="679"/>
      <c r="V17" s="679"/>
      <c r="W17" s="679"/>
      <c r="X17" s="679"/>
      <c r="Y17" s="680"/>
      <c r="Z17" s="715">
        <v>0.6</v>
      </c>
      <c r="AA17" s="715"/>
      <c r="AB17" s="715"/>
      <c r="AC17" s="715"/>
      <c r="AD17" s="716">
        <v>207799</v>
      </c>
      <c r="AE17" s="716"/>
      <c r="AF17" s="716"/>
      <c r="AG17" s="716"/>
      <c r="AH17" s="716"/>
      <c r="AI17" s="716"/>
      <c r="AJ17" s="716"/>
      <c r="AK17" s="716"/>
      <c r="AL17" s="681">
        <v>1.3</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v>395</v>
      </c>
      <c r="BH17" s="679"/>
      <c r="BI17" s="679"/>
      <c r="BJ17" s="679"/>
      <c r="BK17" s="679"/>
      <c r="BL17" s="679"/>
      <c r="BM17" s="679"/>
      <c r="BN17" s="680"/>
      <c r="BO17" s="715">
        <v>0</v>
      </c>
      <c r="BP17" s="715"/>
      <c r="BQ17" s="715"/>
      <c r="BR17" s="715"/>
      <c r="BS17" s="684" t="s">
        <v>129</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1951349</v>
      </c>
      <c r="CS17" s="679"/>
      <c r="CT17" s="679"/>
      <c r="CU17" s="679"/>
      <c r="CV17" s="679"/>
      <c r="CW17" s="679"/>
      <c r="CX17" s="679"/>
      <c r="CY17" s="680"/>
      <c r="CZ17" s="715">
        <v>6.1</v>
      </c>
      <c r="DA17" s="715"/>
      <c r="DB17" s="715"/>
      <c r="DC17" s="715"/>
      <c r="DD17" s="684" t="s">
        <v>129</v>
      </c>
      <c r="DE17" s="679"/>
      <c r="DF17" s="679"/>
      <c r="DG17" s="679"/>
      <c r="DH17" s="679"/>
      <c r="DI17" s="679"/>
      <c r="DJ17" s="679"/>
      <c r="DK17" s="679"/>
      <c r="DL17" s="679"/>
      <c r="DM17" s="679"/>
      <c r="DN17" s="679"/>
      <c r="DO17" s="679"/>
      <c r="DP17" s="680"/>
      <c r="DQ17" s="684">
        <v>1831762</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54373</v>
      </c>
      <c r="S18" s="679"/>
      <c r="T18" s="679"/>
      <c r="U18" s="679"/>
      <c r="V18" s="679"/>
      <c r="W18" s="679"/>
      <c r="X18" s="679"/>
      <c r="Y18" s="680"/>
      <c r="Z18" s="715">
        <v>0.2</v>
      </c>
      <c r="AA18" s="715"/>
      <c r="AB18" s="715"/>
      <c r="AC18" s="715"/>
      <c r="AD18" s="716">
        <v>54373</v>
      </c>
      <c r="AE18" s="716"/>
      <c r="AF18" s="716"/>
      <c r="AG18" s="716"/>
      <c r="AH18" s="716"/>
      <c r="AI18" s="716"/>
      <c r="AJ18" s="716"/>
      <c r="AK18" s="716"/>
      <c r="AL18" s="681">
        <v>0.3</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244</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244</v>
      </c>
      <c r="DA18" s="715"/>
      <c r="DB18" s="715"/>
      <c r="DC18" s="715"/>
      <c r="DD18" s="684" t="s">
        <v>244</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4619</v>
      </c>
      <c r="S19" s="679"/>
      <c r="T19" s="679"/>
      <c r="U19" s="679"/>
      <c r="V19" s="679"/>
      <c r="W19" s="679"/>
      <c r="X19" s="679"/>
      <c r="Y19" s="680"/>
      <c r="Z19" s="715">
        <v>0</v>
      </c>
      <c r="AA19" s="715"/>
      <c r="AB19" s="715"/>
      <c r="AC19" s="715"/>
      <c r="AD19" s="716">
        <v>4619</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554953</v>
      </c>
      <c r="BH19" s="679"/>
      <c r="BI19" s="679"/>
      <c r="BJ19" s="679"/>
      <c r="BK19" s="679"/>
      <c r="BL19" s="679"/>
      <c r="BM19" s="679"/>
      <c r="BN19" s="680"/>
      <c r="BO19" s="715">
        <v>4.0999999999999996</v>
      </c>
      <c r="BP19" s="715"/>
      <c r="BQ19" s="715"/>
      <c r="BR19" s="715"/>
      <c r="BS19" s="684" t="s">
        <v>244</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244</v>
      </c>
      <c r="CS19" s="679"/>
      <c r="CT19" s="679"/>
      <c r="CU19" s="679"/>
      <c r="CV19" s="679"/>
      <c r="CW19" s="679"/>
      <c r="CX19" s="679"/>
      <c r="CY19" s="680"/>
      <c r="CZ19" s="715" t="s">
        <v>244</v>
      </c>
      <c r="DA19" s="715"/>
      <c r="DB19" s="715"/>
      <c r="DC19" s="715"/>
      <c r="DD19" s="684" t="s">
        <v>129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1608</v>
      </c>
      <c r="S20" s="679"/>
      <c r="T20" s="679"/>
      <c r="U20" s="679"/>
      <c r="V20" s="679"/>
      <c r="W20" s="679"/>
      <c r="X20" s="679"/>
      <c r="Y20" s="680"/>
      <c r="Z20" s="715">
        <v>0</v>
      </c>
      <c r="AA20" s="715"/>
      <c r="AB20" s="715"/>
      <c r="AC20" s="715"/>
      <c r="AD20" s="716">
        <v>1608</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554953</v>
      </c>
      <c r="BH20" s="679"/>
      <c r="BI20" s="679"/>
      <c r="BJ20" s="679"/>
      <c r="BK20" s="679"/>
      <c r="BL20" s="679"/>
      <c r="BM20" s="679"/>
      <c r="BN20" s="680"/>
      <c r="BO20" s="715">
        <v>4.0999999999999996</v>
      </c>
      <c r="BP20" s="715"/>
      <c r="BQ20" s="715"/>
      <c r="BR20" s="715"/>
      <c r="BS20" s="684" t="s">
        <v>129</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32048848</v>
      </c>
      <c r="CS20" s="679"/>
      <c r="CT20" s="679"/>
      <c r="CU20" s="679"/>
      <c r="CV20" s="679"/>
      <c r="CW20" s="679"/>
      <c r="CX20" s="679"/>
      <c r="CY20" s="680"/>
      <c r="CZ20" s="715">
        <v>100</v>
      </c>
      <c r="DA20" s="715"/>
      <c r="DB20" s="715"/>
      <c r="DC20" s="715"/>
      <c r="DD20" s="684">
        <v>5673472</v>
      </c>
      <c r="DE20" s="679"/>
      <c r="DF20" s="679"/>
      <c r="DG20" s="679"/>
      <c r="DH20" s="679"/>
      <c r="DI20" s="679"/>
      <c r="DJ20" s="679"/>
      <c r="DK20" s="679"/>
      <c r="DL20" s="679"/>
      <c r="DM20" s="679"/>
      <c r="DN20" s="679"/>
      <c r="DO20" s="679"/>
      <c r="DP20" s="680"/>
      <c r="DQ20" s="684">
        <v>20734099</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147199</v>
      </c>
      <c r="S21" s="679"/>
      <c r="T21" s="679"/>
      <c r="U21" s="679"/>
      <c r="V21" s="679"/>
      <c r="W21" s="679"/>
      <c r="X21" s="679"/>
      <c r="Y21" s="680"/>
      <c r="Z21" s="715">
        <v>0.4</v>
      </c>
      <c r="AA21" s="715"/>
      <c r="AB21" s="715"/>
      <c r="AC21" s="715"/>
      <c r="AD21" s="716">
        <v>147199</v>
      </c>
      <c r="AE21" s="716"/>
      <c r="AF21" s="716"/>
      <c r="AG21" s="716"/>
      <c r="AH21" s="716"/>
      <c r="AI21" s="716"/>
      <c r="AJ21" s="716"/>
      <c r="AK21" s="716"/>
      <c r="AL21" s="681">
        <v>0.9</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v>2984</v>
      </c>
      <c r="BH21" s="679"/>
      <c r="BI21" s="679"/>
      <c r="BJ21" s="679"/>
      <c r="BK21" s="679"/>
      <c r="BL21" s="679"/>
      <c r="BM21" s="679"/>
      <c r="BN21" s="680"/>
      <c r="BO21" s="715">
        <v>0</v>
      </c>
      <c r="BP21" s="715"/>
      <c r="BQ21" s="715"/>
      <c r="BR21" s="715"/>
      <c r="BS21" s="684" t="s">
        <v>244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1375948</v>
      </c>
      <c r="S22" s="679"/>
      <c r="T22" s="679"/>
      <c r="U22" s="679"/>
      <c r="V22" s="679"/>
      <c r="W22" s="679"/>
      <c r="X22" s="679"/>
      <c r="Y22" s="680"/>
      <c r="Z22" s="715">
        <v>4.0999999999999996</v>
      </c>
      <c r="AA22" s="715"/>
      <c r="AB22" s="715"/>
      <c r="AC22" s="715"/>
      <c r="AD22" s="716">
        <v>989326</v>
      </c>
      <c r="AE22" s="716"/>
      <c r="AF22" s="716"/>
      <c r="AG22" s="716"/>
      <c r="AH22" s="716"/>
      <c r="AI22" s="716"/>
      <c r="AJ22" s="716"/>
      <c r="AK22" s="716"/>
      <c r="AL22" s="681">
        <v>6.3</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244</v>
      </c>
      <c r="BH22" s="679"/>
      <c r="BI22" s="679"/>
      <c r="BJ22" s="679"/>
      <c r="BK22" s="679"/>
      <c r="BL22" s="679"/>
      <c r="BM22" s="679"/>
      <c r="BN22" s="680"/>
      <c r="BO22" s="715" t="s">
        <v>129</v>
      </c>
      <c r="BP22" s="715"/>
      <c r="BQ22" s="715"/>
      <c r="BR22" s="715"/>
      <c r="BS22" s="684" t="s">
        <v>244</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989326</v>
      </c>
      <c r="S23" s="679"/>
      <c r="T23" s="679"/>
      <c r="U23" s="679"/>
      <c r="V23" s="679"/>
      <c r="W23" s="679"/>
      <c r="X23" s="679"/>
      <c r="Y23" s="680"/>
      <c r="Z23" s="715">
        <v>2.9</v>
      </c>
      <c r="AA23" s="715"/>
      <c r="AB23" s="715"/>
      <c r="AC23" s="715"/>
      <c r="AD23" s="716">
        <v>989326</v>
      </c>
      <c r="AE23" s="716"/>
      <c r="AF23" s="716"/>
      <c r="AG23" s="716"/>
      <c r="AH23" s="716"/>
      <c r="AI23" s="716"/>
      <c r="AJ23" s="716"/>
      <c r="AK23" s="716"/>
      <c r="AL23" s="681">
        <v>6.3</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v>551969</v>
      </c>
      <c r="BH23" s="679"/>
      <c r="BI23" s="679"/>
      <c r="BJ23" s="679"/>
      <c r="BK23" s="679"/>
      <c r="BL23" s="679"/>
      <c r="BM23" s="679"/>
      <c r="BN23" s="680"/>
      <c r="BO23" s="715">
        <v>4.0999999999999996</v>
      </c>
      <c r="BP23" s="715"/>
      <c r="BQ23" s="715"/>
      <c r="BR23" s="715"/>
      <c r="BS23" s="684" t="s">
        <v>129</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386609</v>
      </c>
      <c r="S24" s="679"/>
      <c r="T24" s="679"/>
      <c r="U24" s="679"/>
      <c r="V24" s="679"/>
      <c r="W24" s="679"/>
      <c r="X24" s="679"/>
      <c r="Y24" s="680"/>
      <c r="Z24" s="715">
        <v>1.1000000000000001</v>
      </c>
      <c r="AA24" s="715"/>
      <c r="AB24" s="715"/>
      <c r="AC24" s="715"/>
      <c r="AD24" s="716" t="s">
        <v>129</v>
      </c>
      <c r="AE24" s="716"/>
      <c r="AF24" s="716"/>
      <c r="AG24" s="716"/>
      <c r="AH24" s="716"/>
      <c r="AI24" s="716"/>
      <c r="AJ24" s="716"/>
      <c r="AK24" s="716"/>
      <c r="AL24" s="681" t="s">
        <v>244</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129</v>
      </c>
      <c r="BP24" s="715"/>
      <c r="BQ24" s="715"/>
      <c r="BR24" s="715"/>
      <c r="BS24" s="684" t="s">
        <v>129</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11507017</v>
      </c>
      <c r="CS24" s="734"/>
      <c r="CT24" s="734"/>
      <c r="CU24" s="734"/>
      <c r="CV24" s="734"/>
      <c r="CW24" s="734"/>
      <c r="CX24" s="734"/>
      <c r="CY24" s="777"/>
      <c r="CZ24" s="778">
        <v>35.9</v>
      </c>
      <c r="DA24" s="749"/>
      <c r="DB24" s="749"/>
      <c r="DC24" s="781"/>
      <c r="DD24" s="776">
        <v>7044610</v>
      </c>
      <c r="DE24" s="734"/>
      <c r="DF24" s="734"/>
      <c r="DG24" s="734"/>
      <c r="DH24" s="734"/>
      <c r="DI24" s="734"/>
      <c r="DJ24" s="734"/>
      <c r="DK24" s="777"/>
      <c r="DL24" s="776">
        <v>6859289</v>
      </c>
      <c r="DM24" s="734"/>
      <c r="DN24" s="734"/>
      <c r="DO24" s="734"/>
      <c r="DP24" s="734"/>
      <c r="DQ24" s="734"/>
      <c r="DR24" s="734"/>
      <c r="DS24" s="734"/>
      <c r="DT24" s="734"/>
      <c r="DU24" s="734"/>
      <c r="DV24" s="777"/>
      <c r="DW24" s="778">
        <v>41.1</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v>13</v>
      </c>
      <c r="S25" s="679"/>
      <c r="T25" s="679"/>
      <c r="U25" s="679"/>
      <c r="V25" s="679"/>
      <c r="W25" s="679"/>
      <c r="X25" s="679"/>
      <c r="Y25" s="680"/>
      <c r="Z25" s="715">
        <v>0</v>
      </c>
      <c r="AA25" s="715"/>
      <c r="AB25" s="715"/>
      <c r="AC25" s="715"/>
      <c r="AD25" s="716" t="s">
        <v>244</v>
      </c>
      <c r="AE25" s="716"/>
      <c r="AF25" s="716"/>
      <c r="AG25" s="716"/>
      <c r="AH25" s="716"/>
      <c r="AI25" s="716"/>
      <c r="AJ25" s="716"/>
      <c r="AK25" s="716"/>
      <c r="AL25" s="681" t="s">
        <v>129</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244</v>
      </c>
      <c r="BP25" s="715"/>
      <c r="BQ25" s="715"/>
      <c r="BR25" s="715"/>
      <c r="BS25" s="684" t="s">
        <v>129</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3802914</v>
      </c>
      <c r="CS25" s="697"/>
      <c r="CT25" s="697"/>
      <c r="CU25" s="697"/>
      <c r="CV25" s="697"/>
      <c r="CW25" s="697"/>
      <c r="CX25" s="697"/>
      <c r="CY25" s="698"/>
      <c r="CZ25" s="681">
        <v>11.9</v>
      </c>
      <c r="DA25" s="699"/>
      <c r="DB25" s="699"/>
      <c r="DC25" s="700"/>
      <c r="DD25" s="684">
        <v>3326632</v>
      </c>
      <c r="DE25" s="697"/>
      <c r="DF25" s="697"/>
      <c r="DG25" s="697"/>
      <c r="DH25" s="697"/>
      <c r="DI25" s="697"/>
      <c r="DJ25" s="697"/>
      <c r="DK25" s="698"/>
      <c r="DL25" s="684">
        <v>3254157</v>
      </c>
      <c r="DM25" s="697"/>
      <c r="DN25" s="697"/>
      <c r="DO25" s="697"/>
      <c r="DP25" s="697"/>
      <c r="DQ25" s="697"/>
      <c r="DR25" s="697"/>
      <c r="DS25" s="697"/>
      <c r="DT25" s="697"/>
      <c r="DU25" s="697"/>
      <c r="DV25" s="698"/>
      <c r="DW25" s="681">
        <v>19.5</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16587770</v>
      </c>
      <c r="S26" s="679"/>
      <c r="T26" s="679"/>
      <c r="U26" s="679"/>
      <c r="V26" s="679"/>
      <c r="W26" s="679"/>
      <c r="X26" s="679"/>
      <c r="Y26" s="680"/>
      <c r="Z26" s="715">
        <v>48.9</v>
      </c>
      <c r="AA26" s="715"/>
      <c r="AB26" s="715"/>
      <c r="AC26" s="715"/>
      <c r="AD26" s="716">
        <v>15649179</v>
      </c>
      <c r="AE26" s="716"/>
      <c r="AF26" s="716"/>
      <c r="AG26" s="716"/>
      <c r="AH26" s="716"/>
      <c r="AI26" s="716"/>
      <c r="AJ26" s="716"/>
      <c r="AK26" s="716"/>
      <c r="AL26" s="681">
        <v>99.7</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129</v>
      </c>
      <c r="BH26" s="679"/>
      <c r="BI26" s="679"/>
      <c r="BJ26" s="679"/>
      <c r="BK26" s="679"/>
      <c r="BL26" s="679"/>
      <c r="BM26" s="679"/>
      <c r="BN26" s="680"/>
      <c r="BO26" s="715" t="s">
        <v>244</v>
      </c>
      <c r="BP26" s="715"/>
      <c r="BQ26" s="715"/>
      <c r="BR26" s="715"/>
      <c r="BS26" s="684" t="s">
        <v>244</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2445425</v>
      </c>
      <c r="CS26" s="679"/>
      <c r="CT26" s="679"/>
      <c r="CU26" s="679"/>
      <c r="CV26" s="679"/>
      <c r="CW26" s="679"/>
      <c r="CX26" s="679"/>
      <c r="CY26" s="680"/>
      <c r="CZ26" s="681">
        <v>7.6</v>
      </c>
      <c r="DA26" s="699"/>
      <c r="DB26" s="699"/>
      <c r="DC26" s="700"/>
      <c r="DD26" s="684">
        <v>2065808</v>
      </c>
      <c r="DE26" s="679"/>
      <c r="DF26" s="679"/>
      <c r="DG26" s="679"/>
      <c r="DH26" s="679"/>
      <c r="DI26" s="679"/>
      <c r="DJ26" s="679"/>
      <c r="DK26" s="680"/>
      <c r="DL26" s="684" t="s">
        <v>244</v>
      </c>
      <c r="DM26" s="679"/>
      <c r="DN26" s="679"/>
      <c r="DO26" s="679"/>
      <c r="DP26" s="679"/>
      <c r="DQ26" s="679"/>
      <c r="DR26" s="679"/>
      <c r="DS26" s="679"/>
      <c r="DT26" s="679"/>
      <c r="DU26" s="679"/>
      <c r="DV26" s="680"/>
      <c r="DW26" s="681" t="s">
        <v>244</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7042</v>
      </c>
      <c r="S27" s="679"/>
      <c r="T27" s="679"/>
      <c r="U27" s="679"/>
      <c r="V27" s="679"/>
      <c r="W27" s="679"/>
      <c r="X27" s="679"/>
      <c r="Y27" s="680"/>
      <c r="Z27" s="715">
        <v>0</v>
      </c>
      <c r="AA27" s="715"/>
      <c r="AB27" s="715"/>
      <c r="AC27" s="715"/>
      <c r="AD27" s="716">
        <v>7042</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13444336</v>
      </c>
      <c r="BH27" s="679"/>
      <c r="BI27" s="679"/>
      <c r="BJ27" s="679"/>
      <c r="BK27" s="679"/>
      <c r="BL27" s="679"/>
      <c r="BM27" s="679"/>
      <c r="BN27" s="680"/>
      <c r="BO27" s="715">
        <v>100</v>
      </c>
      <c r="BP27" s="715"/>
      <c r="BQ27" s="715"/>
      <c r="BR27" s="715"/>
      <c r="BS27" s="684">
        <v>181452</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5752754</v>
      </c>
      <c r="CS27" s="697"/>
      <c r="CT27" s="697"/>
      <c r="CU27" s="697"/>
      <c r="CV27" s="697"/>
      <c r="CW27" s="697"/>
      <c r="CX27" s="697"/>
      <c r="CY27" s="698"/>
      <c r="CZ27" s="681">
        <v>17.899999999999999</v>
      </c>
      <c r="DA27" s="699"/>
      <c r="DB27" s="699"/>
      <c r="DC27" s="700"/>
      <c r="DD27" s="684">
        <v>1886216</v>
      </c>
      <c r="DE27" s="697"/>
      <c r="DF27" s="697"/>
      <c r="DG27" s="697"/>
      <c r="DH27" s="697"/>
      <c r="DI27" s="697"/>
      <c r="DJ27" s="697"/>
      <c r="DK27" s="698"/>
      <c r="DL27" s="684">
        <v>1773370</v>
      </c>
      <c r="DM27" s="697"/>
      <c r="DN27" s="697"/>
      <c r="DO27" s="697"/>
      <c r="DP27" s="697"/>
      <c r="DQ27" s="697"/>
      <c r="DR27" s="697"/>
      <c r="DS27" s="697"/>
      <c r="DT27" s="697"/>
      <c r="DU27" s="697"/>
      <c r="DV27" s="698"/>
      <c r="DW27" s="681">
        <v>10.6</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383925</v>
      </c>
      <c r="S28" s="679"/>
      <c r="T28" s="679"/>
      <c r="U28" s="679"/>
      <c r="V28" s="679"/>
      <c r="W28" s="679"/>
      <c r="X28" s="679"/>
      <c r="Y28" s="680"/>
      <c r="Z28" s="715">
        <v>1.1000000000000001</v>
      </c>
      <c r="AA28" s="715"/>
      <c r="AB28" s="715"/>
      <c r="AC28" s="715"/>
      <c r="AD28" s="716" t="s">
        <v>129</v>
      </c>
      <c r="AE28" s="716"/>
      <c r="AF28" s="716"/>
      <c r="AG28" s="716"/>
      <c r="AH28" s="716"/>
      <c r="AI28" s="716"/>
      <c r="AJ28" s="716"/>
      <c r="AK28" s="716"/>
      <c r="AL28" s="681" t="s">
        <v>244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1951349</v>
      </c>
      <c r="CS28" s="679"/>
      <c r="CT28" s="679"/>
      <c r="CU28" s="679"/>
      <c r="CV28" s="679"/>
      <c r="CW28" s="679"/>
      <c r="CX28" s="679"/>
      <c r="CY28" s="680"/>
      <c r="CZ28" s="681">
        <v>6.1</v>
      </c>
      <c r="DA28" s="699"/>
      <c r="DB28" s="699"/>
      <c r="DC28" s="700"/>
      <c r="DD28" s="684">
        <v>1831762</v>
      </c>
      <c r="DE28" s="679"/>
      <c r="DF28" s="679"/>
      <c r="DG28" s="679"/>
      <c r="DH28" s="679"/>
      <c r="DI28" s="679"/>
      <c r="DJ28" s="679"/>
      <c r="DK28" s="680"/>
      <c r="DL28" s="684">
        <v>1831762</v>
      </c>
      <c r="DM28" s="679"/>
      <c r="DN28" s="679"/>
      <c r="DO28" s="679"/>
      <c r="DP28" s="679"/>
      <c r="DQ28" s="679"/>
      <c r="DR28" s="679"/>
      <c r="DS28" s="679"/>
      <c r="DT28" s="679"/>
      <c r="DU28" s="679"/>
      <c r="DV28" s="680"/>
      <c r="DW28" s="681">
        <v>11</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539512</v>
      </c>
      <c r="S29" s="679"/>
      <c r="T29" s="679"/>
      <c r="U29" s="679"/>
      <c r="V29" s="679"/>
      <c r="W29" s="679"/>
      <c r="X29" s="679"/>
      <c r="Y29" s="680"/>
      <c r="Z29" s="715">
        <v>1.6</v>
      </c>
      <c r="AA29" s="715"/>
      <c r="AB29" s="715"/>
      <c r="AC29" s="715"/>
      <c r="AD29" s="716">
        <v>26807</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304</v>
      </c>
      <c r="CE29" s="767"/>
      <c r="CF29" s="711" t="s">
        <v>305</v>
      </c>
      <c r="CG29" s="712"/>
      <c r="CH29" s="712"/>
      <c r="CI29" s="712"/>
      <c r="CJ29" s="712"/>
      <c r="CK29" s="712"/>
      <c r="CL29" s="712"/>
      <c r="CM29" s="712"/>
      <c r="CN29" s="712"/>
      <c r="CO29" s="712"/>
      <c r="CP29" s="712"/>
      <c r="CQ29" s="713"/>
      <c r="CR29" s="678">
        <v>1951349</v>
      </c>
      <c r="CS29" s="697"/>
      <c r="CT29" s="697"/>
      <c r="CU29" s="697"/>
      <c r="CV29" s="697"/>
      <c r="CW29" s="697"/>
      <c r="CX29" s="697"/>
      <c r="CY29" s="698"/>
      <c r="CZ29" s="681">
        <v>6.1</v>
      </c>
      <c r="DA29" s="699"/>
      <c r="DB29" s="699"/>
      <c r="DC29" s="700"/>
      <c r="DD29" s="684">
        <v>1831762</v>
      </c>
      <c r="DE29" s="697"/>
      <c r="DF29" s="697"/>
      <c r="DG29" s="697"/>
      <c r="DH29" s="697"/>
      <c r="DI29" s="697"/>
      <c r="DJ29" s="697"/>
      <c r="DK29" s="698"/>
      <c r="DL29" s="684">
        <v>1831762</v>
      </c>
      <c r="DM29" s="697"/>
      <c r="DN29" s="697"/>
      <c r="DO29" s="697"/>
      <c r="DP29" s="697"/>
      <c r="DQ29" s="697"/>
      <c r="DR29" s="697"/>
      <c r="DS29" s="697"/>
      <c r="DT29" s="697"/>
      <c r="DU29" s="697"/>
      <c r="DV29" s="698"/>
      <c r="DW29" s="681">
        <v>11</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74364</v>
      </c>
      <c r="S30" s="679"/>
      <c r="T30" s="679"/>
      <c r="U30" s="679"/>
      <c r="V30" s="679"/>
      <c r="W30" s="679"/>
      <c r="X30" s="679"/>
      <c r="Y30" s="680"/>
      <c r="Z30" s="715">
        <v>0.2</v>
      </c>
      <c r="AA30" s="715"/>
      <c r="AB30" s="715"/>
      <c r="AC30" s="715"/>
      <c r="AD30" s="716">
        <v>1211</v>
      </c>
      <c r="AE30" s="716"/>
      <c r="AF30" s="716"/>
      <c r="AG30" s="716"/>
      <c r="AH30" s="716"/>
      <c r="AI30" s="716"/>
      <c r="AJ30" s="716"/>
      <c r="AK30" s="716"/>
      <c r="AL30" s="681">
        <v>0</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307</v>
      </c>
      <c r="BH30" s="764"/>
      <c r="BI30" s="764"/>
      <c r="BJ30" s="764"/>
      <c r="BK30" s="764"/>
      <c r="BL30" s="764"/>
      <c r="BM30" s="764"/>
      <c r="BN30" s="764"/>
      <c r="BO30" s="764"/>
      <c r="BP30" s="764"/>
      <c r="BQ30" s="765"/>
      <c r="BR30" s="739" t="s">
        <v>308</v>
      </c>
      <c r="BS30" s="764"/>
      <c r="BT30" s="764"/>
      <c r="BU30" s="764"/>
      <c r="BV30" s="764"/>
      <c r="BW30" s="764"/>
      <c r="BX30" s="764"/>
      <c r="BY30" s="764"/>
      <c r="BZ30" s="764"/>
      <c r="CA30" s="764"/>
      <c r="CB30" s="765"/>
      <c r="CD30" s="768"/>
      <c r="CE30" s="769"/>
      <c r="CF30" s="711" t="s">
        <v>309</v>
      </c>
      <c r="CG30" s="712"/>
      <c r="CH30" s="712"/>
      <c r="CI30" s="712"/>
      <c r="CJ30" s="712"/>
      <c r="CK30" s="712"/>
      <c r="CL30" s="712"/>
      <c r="CM30" s="712"/>
      <c r="CN30" s="712"/>
      <c r="CO30" s="712"/>
      <c r="CP30" s="712"/>
      <c r="CQ30" s="713"/>
      <c r="CR30" s="678">
        <v>1833030</v>
      </c>
      <c r="CS30" s="679"/>
      <c r="CT30" s="679"/>
      <c r="CU30" s="679"/>
      <c r="CV30" s="679"/>
      <c r="CW30" s="679"/>
      <c r="CX30" s="679"/>
      <c r="CY30" s="680"/>
      <c r="CZ30" s="681">
        <v>5.7</v>
      </c>
      <c r="DA30" s="699"/>
      <c r="DB30" s="699"/>
      <c r="DC30" s="700"/>
      <c r="DD30" s="684">
        <v>1727651</v>
      </c>
      <c r="DE30" s="679"/>
      <c r="DF30" s="679"/>
      <c r="DG30" s="679"/>
      <c r="DH30" s="679"/>
      <c r="DI30" s="679"/>
      <c r="DJ30" s="679"/>
      <c r="DK30" s="680"/>
      <c r="DL30" s="684">
        <v>1727651</v>
      </c>
      <c r="DM30" s="679"/>
      <c r="DN30" s="679"/>
      <c r="DO30" s="679"/>
      <c r="DP30" s="679"/>
      <c r="DQ30" s="679"/>
      <c r="DR30" s="679"/>
      <c r="DS30" s="679"/>
      <c r="DT30" s="679"/>
      <c r="DU30" s="679"/>
      <c r="DV30" s="680"/>
      <c r="DW30" s="681">
        <v>10.3</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5827877</v>
      </c>
      <c r="S31" s="679"/>
      <c r="T31" s="679"/>
      <c r="U31" s="679"/>
      <c r="V31" s="679"/>
      <c r="W31" s="679"/>
      <c r="X31" s="679"/>
      <c r="Y31" s="680"/>
      <c r="Z31" s="715">
        <v>17.2</v>
      </c>
      <c r="AA31" s="715"/>
      <c r="AB31" s="715"/>
      <c r="AC31" s="715"/>
      <c r="AD31" s="716" t="s">
        <v>129</v>
      </c>
      <c r="AE31" s="716"/>
      <c r="AF31" s="716"/>
      <c r="AG31" s="716"/>
      <c r="AH31" s="716"/>
      <c r="AI31" s="716"/>
      <c r="AJ31" s="716"/>
      <c r="AK31" s="716"/>
      <c r="AL31" s="681" t="s">
        <v>244</v>
      </c>
      <c r="AM31" s="682"/>
      <c r="AN31" s="682"/>
      <c r="AO31" s="717"/>
      <c r="AP31" s="752" t="s">
        <v>311</v>
      </c>
      <c r="AQ31" s="753"/>
      <c r="AR31" s="753"/>
      <c r="AS31" s="753"/>
      <c r="AT31" s="758" t="s">
        <v>312</v>
      </c>
      <c r="AU31" s="231"/>
      <c r="AV31" s="231"/>
      <c r="AW31" s="231"/>
      <c r="AX31" s="744" t="s">
        <v>187</v>
      </c>
      <c r="AY31" s="745"/>
      <c r="AZ31" s="745"/>
      <c r="BA31" s="745"/>
      <c r="BB31" s="745"/>
      <c r="BC31" s="745"/>
      <c r="BD31" s="745"/>
      <c r="BE31" s="745"/>
      <c r="BF31" s="746"/>
      <c r="BG31" s="747">
        <v>98.8</v>
      </c>
      <c r="BH31" s="748"/>
      <c r="BI31" s="748"/>
      <c r="BJ31" s="748"/>
      <c r="BK31" s="748"/>
      <c r="BL31" s="748"/>
      <c r="BM31" s="749">
        <v>93.5</v>
      </c>
      <c r="BN31" s="748"/>
      <c r="BO31" s="748"/>
      <c r="BP31" s="748"/>
      <c r="BQ31" s="750"/>
      <c r="BR31" s="747">
        <v>98.7</v>
      </c>
      <c r="BS31" s="748"/>
      <c r="BT31" s="748"/>
      <c r="BU31" s="748"/>
      <c r="BV31" s="748"/>
      <c r="BW31" s="748"/>
      <c r="BX31" s="749">
        <v>93.1</v>
      </c>
      <c r="BY31" s="748"/>
      <c r="BZ31" s="748"/>
      <c r="CA31" s="748"/>
      <c r="CB31" s="750"/>
      <c r="CD31" s="768"/>
      <c r="CE31" s="769"/>
      <c r="CF31" s="711" t="s">
        <v>313</v>
      </c>
      <c r="CG31" s="712"/>
      <c r="CH31" s="712"/>
      <c r="CI31" s="712"/>
      <c r="CJ31" s="712"/>
      <c r="CK31" s="712"/>
      <c r="CL31" s="712"/>
      <c r="CM31" s="712"/>
      <c r="CN31" s="712"/>
      <c r="CO31" s="712"/>
      <c r="CP31" s="712"/>
      <c r="CQ31" s="713"/>
      <c r="CR31" s="678">
        <v>118319</v>
      </c>
      <c r="CS31" s="697"/>
      <c r="CT31" s="697"/>
      <c r="CU31" s="697"/>
      <c r="CV31" s="697"/>
      <c r="CW31" s="697"/>
      <c r="CX31" s="697"/>
      <c r="CY31" s="698"/>
      <c r="CZ31" s="681">
        <v>0.4</v>
      </c>
      <c r="DA31" s="699"/>
      <c r="DB31" s="699"/>
      <c r="DC31" s="700"/>
      <c r="DD31" s="684">
        <v>104111</v>
      </c>
      <c r="DE31" s="697"/>
      <c r="DF31" s="697"/>
      <c r="DG31" s="697"/>
      <c r="DH31" s="697"/>
      <c r="DI31" s="697"/>
      <c r="DJ31" s="697"/>
      <c r="DK31" s="698"/>
      <c r="DL31" s="684">
        <v>104111</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1" t="s">
        <v>314</v>
      </c>
      <c r="C32" s="762"/>
      <c r="D32" s="762"/>
      <c r="E32" s="762"/>
      <c r="F32" s="762"/>
      <c r="G32" s="762"/>
      <c r="H32" s="762"/>
      <c r="I32" s="762"/>
      <c r="J32" s="762"/>
      <c r="K32" s="762"/>
      <c r="L32" s="762"/>
      <c r="M32" s="762"/>
      <c r="N32" s="762"/>
      <c r="O32" s="762"/>
      <c r="P32" s="762"/>
      <c r="Q32" s="763"/>
      <c r="R32" s="678" t="s">
        <v>244</v>
      </c>
      <c r="S32" s="679"/>
      <c r="T32" s="679"/>
      <c r="U32" s="679"/>
      <c r="V32" s="679"/>
      <c r="W32" s="679"/>
      <c r="X32" s="679"/>
      <c r="Y32" s="680"/>
      <c r="Z32" s="715" t="s">
        <v>129</v>
      </c>
      <c r="AA32" s="715"/>
      <c r="AB32" s="715"/>
      <c r="AC32" s="715"/>
      <c r="AD32" s="716" t="s">
        <v>129</v>
      </c>
      <c r="AE32" s="716"/>
      <c r="AF32" s="716"/>
      <c r="AG32" s="716"/>
      <c r="AH32" s="716"/>
      <c r="AI32" s="716"/>
      <c r="AJ32" s="716"/>
      <c r="AK32" s="716"/>
      <c r="AL32" s="681" t="s">
        <v>244</v>
      </c>
      <c r="AM32" s="682"/>
      <c r="AN32" s="682"/>
      <c r="AO32" s="717"/>
      <c r="AP32" s="754"/>
      <c r="AQ32" s="755"/>
      <c r="AR32" s="755"/>
      <c r="AS32" s="755"/>
      <c r="AT32" s="759"/>
      <c r="AU32" s="230" t="s">
        <v>315</v>
      </c>
      <c r="AV32" s="230"/>
      <c r="AW32" s="230"/>
      <c r="AX32" s="675" t="s">
        <v>316</v>
      </c>
      <c r="AY32" s="676"/>
      <c r="AZ32" s="676"/>
      <c r="BA32" s="676"/>
      <c r="BB32" s="676"/>
      <c r="BC32" s="676"/>
      <c r="BD32" s="676"/>
      <c r="BE32" s="676"/>
      <c r="BF32" s="677"/>
      <c r="BG32" s="751">
        <v>98.8</v>
      </c>
      <c r="BH32" s="697"/>
      <c r="BI32" s="697"/>
      <c r="BJ32" s="697"/>
      <c r="BK32" s="697"/>
      <c r="BL32" s="697"/>
      <c r="BM32" s="682">
        <v>93.7</v>
      </c>
      <c r="BN32" s="743"/>
      <c r="BO32" s="743"/>
      <c r="BP32" s="743"/>
      <c r="BQ32" s="721"/>
      <c r="BR32" s="751">
        <v>98.6</v>
      </c>
      <c r="BS32" s="697"/>
      <c r="BT32" s="697"/>
      <c r="BU32" s="697"/>
      <c r="BV32" s="697"/>
      <c r="BW32" s="697"/>
      <c r="BX32" s="682">
        <v>92.8</v>
      </c>
      <c r="BY32" s="743"/>
      <c r="BZ32" s="743"/>
      <c r="CA32" s="743"/>
      <c r="CB32" s="721"/>
      <c r="CD32" s="770"/>
      <c r="CE32" s="771"/>
      <c r="CF32" s="711" t="s">
        <v>317</v>
      </c>
      <c r="CG32" s="712"/>
      <c r="CH32" s="712"/>
      <c r="CI32" s="712"/>
      <c r="CJ32" s="712"/>
      <c r="CK32" s="712"/>
      <c r="CL32" s="712"/>
      <c r="CM32" s="712"/>
      <c r="CN32" s="712"/>
      <c r="CO32" s="712"/>
      <c r="CP32" s="712"/>
      <c r="CQ32" s="713"/>
      <c r="CR32" s="678" t="s">
        <v>129</v>
      </c>
      <c r="CS32" s="679"/>
      <c r="CT32" s="679"/>
      <c r="CU32" s="679"/>
      <c r="CV32" s="679"/>
      <c r="CW32" s="679"/>
      <c r="CX32" s="679"/>
      <c r="CY32" s="680"/>
      <c r="CZ32" s="681" t="s">
        <v>244</v>
      </c>
      <c r="DA32" s="699"/>
      <c r="DB32" s="699"/>
      <c r="DC32" s="700"/>
      <c r="DD32" s="684" t="s">
        <v>129</v>
      </c>
      <c r="DE32" s="679"/>
      <c r="DF32" s="679"/>
      <c r="DG32" s="679"/>
      <c r="DH32" s="679"/>
      <c r="DI32" s="679"/>
      <c r="DJ32" s="679"/>
      <c r="DK32" s="680"/>
      <c r="DL32" s="684" t="s">
        <v>244</v>
      </c>
      <c r="DM32" s="679"/>
      <c r="DN32" s="679"/>
      <c r="DO32" s="679"/>
      <c r="DP32" s="679"/>
      <c r="DQ32" s="679"/>
      <c r="DR32" s="679"/>
      <c r="DS32" s="679"/>
      <c r="DT32" s="679"/>
      <c r="DU32" s="679"/>
      <c r="DV32" s="680"/>
      <c r="DW32" s="681" t="s">
        <v>244</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2937023</v>
      </c>
      <c r="S33" s="679"/>
      <c r="T33" s="679"/>
      <c r="U33" s="679"/>
      <c r="V33" s="679"/>
      <c r="W33" s="679"/>
      <c r="X33" s="679"/>
      <c r="Y33" s="680"/>
      <c r="Z33" s="715">
        <v>8.6999999999999993</v>
      </c>
      <c r="AA33" s="715"/>
      <c r="AB33" s="715"/>
      <c r="AC33" s="715"/>
      <c r="AD33" s="716" t="s">
        <v>244</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319</v>
      </c>
      <c r="AY33" s="660"/>
      <c r="AZ33" s="660"/>
      <c r="BA33" s="660"/>
      <c r="BB33" s="660"/>
      <c r="BC33" s="660"/>
      <c r="BD33" s="660"/>
      <c r="BE33" s="660"/>
      <c r="BF33" s="661"/>
      <c r="BG33" s="742">
        <v>99</v>
      </c>
      <c r="BH33" s="663"/>
      <c r="BI33" s="663"/>
      <c r="BJ33" s="663"/>
      <c r="BK33" s="663"/>
      <c r="BL33" s="663"/>
      <c r="BM33" s="706">
        <v>93.5</v>
      </c>
      <c r="BN33" s="663"/>
      <c r="BO33" s="663"/>
      <c r="BP33" s="663"/>
      <c r="BQ33" s="727"/>
      <c r="BR33" s="742">
        <v>98.9</v>
      </c>
      <c r="BS33" s="663"/>
      <c r="BT33" s="663"/>
      <c r="BU33" s="663"/>
      <c r="BV33" s="663"/>
      <c r="BW33" s="663"/>
      <c r="BX33" s="706">
        <v>93.2</v>
      </c>
      <c r="BY33" s="663"/>
      <c r="BZ33" s="663"/>
      <c r="CA33" s="663"/>
      <c r="CB33" s="727"/>
      <c r="CD33" s="711" t="s">
        <v>320</v>
      </c>
      <c r="CE33" s="712"/>
      <c r="CF33" s="712"/>
      <c r="CG33" s="712"/>
      <c r="CH33" s="712"/>
      <c r="CI33" s="712"/>
      <c r="CJ33" s="712"/>
      <c r="CK33" s="712"/>
      <c r="CL33" s="712"/>
      <c r="CM33" s="712"/>
      <c r="CN33" s="712"/>
      <c r="CO33" s="712"/>
      <c r="CP33" s="712"/>
      <c r="CQ33" s="713"/>
      <c r="CR33" s="678">
        <v>14868359</v>
      </c>
      <c r="CS33" s="697"/>
      <c r="CT33" s="697"/>
      <c r="CU33" s="697"/>
      <c r="CV33" s="697"/>
      <c r="CW33" s="697"/>
      <c r="CX33" s="697"/>
      <c r="CY33" s="698"/>
      <c r="CZ33" s="681">
        <v>46.4</v>
      </c>
      <c r="DA33" s="699"/>
      <c r="DB33" s="699"/>
      <c r="DC33" s="700"/>
      <c r="DD33" s="684">
        <v>12246469</v>
      </c>
      <c r="DE33" s="697"/>
      <c r="DF33" s="697"/>
      <c r="DG33" s="697"/>
      <c r="DH33" s="697"/>
      <c r="DI33" s="697"/>
      <c r="DJ33" s="697"/>
      <c r="DK33" s="698"/>
      <c r="DL33" s="684">
        <v>8804630</v>
      </c>
      <c r="DM33" s="697"/>
      <c r="DN33" s="697"/>
      <c r="DO33" s="697"/>
      <c r="DP33" s="697"/>
      <c r="DQ33" s="697"/>
      <c r="DR33" s="697"/>
      <c r="DS33" s="697"/>
      <c r="DT33" s="697"/>
      <c r="DU33" s="697"/>
      <c r="DV33" s="698"/>
      <c r="DW33" s="681">
        <v>52.7</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102539</v>
      </c>
      <c r="S34" s="679"/>
      <c r="T34" s="679"/>
      <c r="U34" s="679"/>
      <c r="V34" s="679"/>
      <c r="W34" s="679"/>
      <c r="X34" s="679"/>
      <c r="Y34" s="680"/>
      <c r="Z34" s="715">
        <v>0.3</v>
      </c>
      <c r="AA34" s="715"/>
      <c r="AB34" s="715"/>
      <c r="AC34" s="715"/>
      <c r="AD34" s="716">
        <v>7826</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4840954</v>
      </c>
      <c r="CS34" s="679"/>
      <c r="CT34" s="679"/>
      <c r="CU34" s="679"/>
      <c r="CV34" s="679"/>
      <c r="CW34" s="679"/>
      <c r="CX34" s="679"/>
      <c r="CY34" s="680"/>
      <c r="CZ34" s="681">
        <v>15.1</v>
      </c>
      <c r="DA34" s="699"/>
      <c r="DB34" s="699"/>
      <c r="DC34" s="700"/>
      <c r="DD34" s="684">
        <v>4009131</v>
      </c>
      <c r="DE34" s="679"/>
      <c r="DF34" s="679"/>
      <c r="DG34" s="679"/>
      <c r="DH34" s="679"/>
      <c r="DI34" s="679"/>
      <c r="DJ34" s="679"/>
      <c r="DK34" s="680"/>
      <c r="DL34" s="684">
        <v>3193307</v>
      </c>
      <c r="DM34" s="679"/>
      <c r="DN34" s="679"/>
      <c r="DO34" s="679"/>
      <c r="DP34" s="679"/>
      <c r="DQ34" s="679"/>
      <c r="DR34" s="679"/>
      <c r="DS34" s="679"/>
      <c r="DT34" s="679"/>
      <c r="DU34" s="679"/>
      <c r="DV34" s="680"/>
      <c r="DW34" s="681">
        <v>19.100000000000001</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631536</v>
      </c>
      <c r="S35" s="679"/>
      <c r="T35" s="679"/>
      <c r="U35" s="679"/>
      <c r="V35" s="679"/>
      <c r="W35" s="679"/>
      <c r="X35" s="679"/>
      <c r="Y35" s="680"/>
      <c r="Z35" s="715">
        <v>1.9</v>
      </c>
      <c r="AA35" s="715"/>
      <c r="AB35" s="715"/>
      <c r="AC35" s="715"/>
      <c r="AD35" s="716" t="s">
        <v>129</v>
      </c>
      <c r="AE35" s="716"/>
      <c r="AF35" s="716"/>
      <c r="AG35" s="716"/>
      <c r="AH35" s="716"/>
      <c r="AI35" s="716"/>
      <c r="AJ35" s="716"/>
      <c r="AK35" s="716"/>
      <c r="AL35" s="681" t="s">
        <v>244</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373450</v>
      </c>
      <c r="CS35" s="697"/>
      <c r="CT35" s="697"/>
      <c r="CU35" s="697"/>
      <c r="CV35" s="697"/>
      <c r="CW35" s="697"/>
      <c r="CX35" s="697"/>
      <c r="CY35" s="698"/>
      <c r="CZ35" s="681">
        <v>1.2</v>
      </c>
      <c r="DA35" s="699"/>
      <c r="DB35" s="699"/>
      <c r="DC35" s="700"/>
      <c r="DD35" s="684">
        <v>309538</v>
      </c>
      <c r="DE35" s="697"/>
      <c r="DF35" s="697"/>
      <c r="DG35" s="697"/>
      <c r="DH35" s="697"/>
      <c r="DI35" s="697"/>
      <c r="DJ35" s="697"/>
      <c r="DK35" s="698"/>
      <c r="DL35" s="684">
        <v>309538</v>
      </c>
      <c r="DM35" s="697"/>
      <c r="DN35" s="697"/>
      <c r="DO35" s="697"/>
      <c r="DP35" s="697"/>
      <c r="DQ35" s="697"/>
      <c r="DR35" s="697"/>
      <c r="DS35" s="697"/>
      <c r="DT35" s="697"/>
      <c r="DU35" s="697"/>
      <c r="DV35" s="698"/>
      <c r="DW35" s="681">
        <v>1.9</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981358</v>
      </c>
      <c r="S36" s="679"/>
      <c r="T36" s="679"/>
      <c r="U36" s="679"/>
      <c r="V36" s="679"/>
      <c r="W36" s="679"/>
      <c r="X36" s="679"/>
      <c r="Y36" s="680"/>
      <c r="Z36" s="715">
        <v>2.9</v>
      </c>
      <c r="AA36" s="715"/>
      <c r="AB36" s="715"/>
      <c r="AC36" s="715"/>
      <c r="AD36" s="716" t="s">
        <v>244</v>
      </c>
      <c r="AE36" s="716"/>
      <c r="AF36" s="716"/>
      <c r="AG36" s="716"/>
      <c r="AH36" s="716"/>
      <c r="AI36" s="716"/>
      <c r="AJ36" s="716"/>
      <c r="AK36" s="716"/>
      <c r="AL36" s="681" t="s">
        <v>244</v>
      </c>
      <c r="AM36" s="682"/>
      <c r="AN36" s="682"/>
      <c r="AO36" s="717"/>
      <c r="AP36" s="235"/>
      <c r="AQ36" s="730" t="s">
        <v>328</v>
      </c>
      <c r="AR36" s="731"/>
      <c r="AS36" s="731"/>
      <c r="AT36" s="731"/>
      <c r="AU36" s="731"/>
      <c r="AV36" s="731"/>
      <c r="AW36" s="731"/>
      <c r="AX36" s="731"/>
      <c r="AY36" s="732"/>
      <c r="AZ36" s="733">
        <v>4169595</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3471</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4731901</v>
      </c>
      <c r="CS36" s="679"/>
      <c r="CT36" s="679"/>
      <c r="CU36" s="679"/>
      <c r="CV36" s="679"/>
      <c r="CW36" s="679"/>
      <c r="CX36" s="679"/>
      <c r="CY36" s="680"/>
      <c r="CZ36" s="681">
        <v>14.8</v>
      </c>
      <c r="DA36" s="699"/>
      <c r="DB36" s="699"/>
      <c r="DC36" s="700"/>
      <c r="DD36" s="684">
        <v>4417475</v>
      </c>
      <c r="DE36" s="679"/>
      <c r="DF36" s="679"/>
      <c r="DG36" s="679"/>
      <c r="DH36" s="679"/>
      <c r="DI36" s="679"/>
      <c r="DJ36" s="679"/>
      <c r="DK36" s="680"/>
      <c r="DL36" s="684">
        <v>3577877</v>
      </c>
      <c r="DM36" s="679"/>
      <c r="DN36" s="679"/>
      <c r="DO36" s="679"/>
      <c r="DP36" s="679"/>
      <c r="DQ36" s="679"/>
      <c r="DR36" s="679"/>
      <c r="DS36" s="679"/>
      <c r="DT36" s="679"/>
      <c r="DU36" s="679"/>
      <c r="DV36" s="680"/>
      <c r="DW36" s="681">
        <v>21.4</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1803965</v>
      </c>
      <c r="S37" s="679"/>
      <c r="T37" s="679"/>
      <c r="U37" s="679"/>
      <c r="V37" s="679"/>
      <c r="W37" s="679"/>
      <c r="X37" s="679"/>
      <c r="Y37" s="680"/>
      <c r="Z37" s="715">
        <v>5.3</v>
      </c>
      <c r="AA37" s="715"/>
      <c r="AB37" s="715"/>
      <c r="AC37" s="715"/>
      <c r="AD37" s="716" t="s">
        <v>244</v>
      </c>
      <c r="AE37" s="716"/>
      <c r="AF37" s="716"/>
      <c r="AG37" s="716"/>
      <c r="AH37" s="716"/>
      <c r="AI37" s="716"/>
      <c r="AJ37" s="716"/>
      <c r="AK37" s="716"/>
      <c r="AL37" s="681" t="s">
        <v>129</v>
      </c>
      <c r="AM37" s="682"/>
      <c r="AN37" s="682"/>
      <c r="AO37" s="717"/>
      <c r="AQ37" s="718" t="s">
        <v>332</v>
      </c>
      <c r="AR37" s="719"/>
      <c r="AS37" s="719"/>
      <c r="AT37" s="719"/>
      <c r="AU37" s="719"/>
      <c r="AV37" s="719"/>
      <c r="AW37" s="719"/>
      <c r="AX37" s="719"/>
      <c r="AY37" s="720"/>
      <c r="AZ37" s="678">
        <v>1046346</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-7634</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1038428</v>
      </c>
      <c r="CS37" s="697"/>
      <c r="CT37" s="697"/>
      <c r="CU37" s="697"/>
      <c r="CV37" s="697"/>
      <c r="CW37" s="697"/>
      <c r="CX37" s="697"/>
      <c r="CY37" s="698"/>
      <c r="CZ37" s="681">
        <v>3.2</v>
      </c>
      <c r="DA37" s="699"/>
      <c r="DB37" s="699"/>
      <c r="DC37" s="700"/>
      <c r="DD37" s="684">
        <v>1038428</v>
      </c>
      <c r="DE37" s="697"/>
      <c r="DF37" s="697"/>
      <c r="DG37" s="697"/>
      <c r="DH37" s="697"/>
      <c r="DI37" s="697"/>
      <c r="DJ37" s="697"/>
      <c r="DK37" s="698"/>
      <c r="DL37" s="684">
        <v>999095</v>
      </c>
      <c r="DM37" s="697"/>
      <c r="DN37" s="697"/>
      <c r="DO37" s="697"/>
      <c r="DP37" s="697"/>
      <c r="DQ37" s="697"/>
      <c r="DR37" s="697"/>
      <c r="DS37" s="697"/>
      <c r="DT37" s="697"/>
      <c r="DU37" s="697"/>
      <c r="DV37" s="698"/>
      <c r="DW37" s="681">
        <v>6</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1027197</v>
      </c>
      <c r="S38" s="679"/>
      <c r="T38" s="679"/>
      <c r="U38" s="679"/>
      <c r="V38" s="679"/>
      <c r="W38" s="679"/>
      <c r="X38" s="679"/>
      <c r="Y38" s="680"/>
      <c r="Z38" s="715">
        <v>3</v>
      </c>
      <c r="AA38" s="715"/>
      <c r="AB38" s="715"/>
      <c r="AC38" s="715"/>
      <c r="AD38" s="716">
        <v>878</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805933</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8050</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2281636</v>
      </c>
      <c r="CS38" s="679"/>
      <c r="CT38" s="679"/>
      <c r="CU38" s="679"/>
      <c r="CV38" s="679"/>
      <c r="CW38" s="679"/>
      <c r="CX38" s="679"/>
      <c r="CY38" s="680"/>
      <c r="CZ38" s="681">
        <v>7.1</v>
      </c>
      <c r="DA38" s="699"/>
      <c r="DB38" s="699"/>
      <c r="DC38" s="700"/>
      <c r="DD38" s="684">
        <v>1919966</v>
      </c>
      <c r="DE38" s="679"/>
      <c r="DF38" s="679"/>
      <c r="DG38" s="679"/>
      <c r="DH38" s="679"/>
      <c r="DI38" s="679"/>
      <c r="DJ38" s="679"/>
      <c r="DK38" s="680"/>
      <c r="DL38" s="684">
        <v>1723908</v>
      </c>
      <c r="DM38" s="679"/>
      <c r="DN38" s="679"/>
      <c r="DO38" s="679"/>
      <c r="DP38" s="679"/>
      <c r="DQ38" s="679"/>
      <c r="DR38" s="679"/>
      <c r="DS38" s="679"/>
      <c r="DT38" s="679"/>
      <c r="DU38" s="679"/>
      <c r="DV38" s="680"/>
      <c r="DW38" s="681">
        <v>10.3</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3012300</v>
      </c>
      <c r="S39" s="679"/>
      <c r="T39" s="679"/>
      <c r="U39" s="679"/>
      <c r="V39" s="679"/>
      <c r="W39" s="679"/>
      <c r="X39" s="679"/>
      <c r="Y39" s="680"/>
      <c r="Z39" s="715">
        <v>8.9</v>
      </c>
      <c r="AA39" s="715"/>
      <c r="AB39" s="715"/>
      <c r="AC39" s="715"/>
      <c r="AD39" s="716" t="s">
        <v>244</v>
      </c>
      <c r="AE39" s="716"/>
      <c r="AF39" s="716"/>
      <c r="AG39" s="716"/>
      <c r="AH39" s="716"/>
      <c r="AI39" s="716"/>
      <c r="AJ39" s="716"/>
      <c r="AK39" s="716"/>
      <c r="AL39" s="681" t="s">
        <v>129</v>
      </c>
      <c r="AM39" s="682"/>
      <c r="AN39" s="682"/>
      <c r="AO39" s="717"/>
      <c r="AQ39" s="718" t="s">
        <v>340</v>
      </c>
      <c r="AR39" s="719"/>
      <c r="AS39" s="719"/>
      <c r="AT39" s="719"/>
      <c r="AU39" s="719"/>
      <c r="AV39" s="719"/>
      <c r="AW39" s="719"/>
      <c r="AX39" s="719"/>
      <c r="AY39" s="720"/>
      <c r="AZ39" s="678">
        <v>35680</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12288</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2203118</v>
      </c>
      <c r="CS39" s="697"/>
      <c r="CT39" s="697"/>
      <c r="CU39" s="697"/>
      <c r="CV39" s="697"/>
      <c r="CW39" s="697"/>
      <c r="CX39" s="697"/>
      <c r="CY39" s="698"/>
      <c r="CZ39" s="681">
        <v>6.9</v>
      </c>
      <c r="DA39" s="699"/>
      <c r="DB39" s="699"/>
      <c r="DC39" s="700"/>
      <c r="DD39" s="684">
        <v>1575359</v>
      </c>
      <c r="DE39" s="697"/>
      <c r="DF39" s="697"/>
      <c r="DG39" s="697"/>
      <c r="DH39" s="697"/>
      <c r="DI39" s="697"/>
      <c r="DJ39" s="697"/>
      <c r="DK39" s="698"/>
      <c r="DL39" s="684" t="s">
        <v>129</v>
      </c>
      <c r="DM39" s="697"/>
      <c r="DN39" s="697"/>
      <c r="DO39" s="697"/>
      <c r="DP39" s="697"/>
      <c r="DQ39" s="697"/>
      <c r="DR39" s="697"/>
      <c r="DS39" s="697"/>
      <c r="DT39" s="697"/>
      <c r="DU39" s="697"/>
      <c r="DV39" s="698"/>
      <c r="DW39" s="681" t="s">
        <v>244</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244</v>
      </c>
      <c r="S40" s="679"/>
      <c r="T40" s="679"/>
      <c r="U40" s="679"/>
      <c r="V40" s="679"/>
      <c r="W40" s="679"/>
      <c r="X40" s="679"/>
      <c r="Y40" s="680"/>
      <c r="Z40" s="715" t="s">
        <v>244</v>
      </c>
      <c r="AA40" s="715"/>
      <c r="AB40" s="715"/>
      <c r="AC40" s="715"/>
      <c r="AD40" s="716" t="s">
        <v>129</v>
      </c>
      <c r="AE40" s="716"/>
      <c r="AF40" s="716"/>
      <c r="AG40" s="716"/>
      <c r="AH40" s="716"/>
      <c r="AI40" s="716"/>
      <c r="AJ40" s="716"/>
      <c r="AK40" s="716"/>
      <c r="AL40" s="681" t="s">
        <v>244</v>
      </c>
      <c r="AM40" s="682"/>
      <c r="AN40" s="682"/>
      <c r="AO40" s="717"/>
      <c r="AQ40" s="718" t="s">
        <v>344</v>
      </c>
      <c r="AR40" s="719"/>
      <c r="AS40" s="719"/>
      <c r="AT40" s="719"/>
      <c r="AU40" s="719"/>
      <c r="AV40" s="719"/>
      <c r="AW40" s="719"/>
      <c r="AX40" s="719"/>
      <c r="AY40" s="720"/>
      <c r="AZ40" s="678">
        <v>29630</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104</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437300</v>
      </c>
      <c r="CS40" s="679"/>
      <c r="CT40" s="679"/>
      <c r="CU40" s="679"/>
      <c r="CV40" s="679"/>
      <c r="CW40" s="679"/>
      <c r="CX40" s="679"/>
      <c r="CY40" s="680"/>
      <c r="CZ40" s="681">
        <v>1.4</v>
      </c>
      <c r="DA40" s="699"/>
      <c r="DB40" s="699"/>
      <c r="DC40" s="700"/>
      <c r="DD40" s="684">
        <v>15000</v>
      </c>
      <c r="DE40" s="679"/>
      <c r="DF40" s="679"/>
      <c r="DG40" s="679"/>
      <c r="DH40" s="679"/>
      <c r="DI40" s="679"/>
      <c r="DJ40" s="679"/>
      <c r="DK40" s="680"/>
      <c r="DL40" s="684" t="s">
        <v>129</v>
      </c>
      <c r="DM40" s="679"/>
      <c r="DN40" s="679"/>
      <c r="DO40" s="679"/>
      <c r="DP40" s="679"/>
      <c r="DQ40" s="679"/>
      <c r="DR40" s="679"/>
      <c r="DS40" s="679"/>
      <c r="DT40" s="679"/>
      <c r="DU40" s="679"/>
      <c r="DV40" s="680"/>
      <c r="DW40" s="681" t="s">
        <v>244</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1000000</v>
      </c>
      <c r="S41" s="679"/>
      <c r="T41" s="679"/>
      <c r="U41" s="679"/>
      <c r="V41" s="679"/>
      <c r="W41" s="679"/>
      <c r="X41" s="679"/>
      <c r="Y41" s="680"/>
      <c r="Z41" s="715">
        <v>2.9</v>
      </c>
      <c r="AA41" s="715"/>
      <c r="AB41" s="715"/>
      <c r="AC41" s="715"/>
      <c r="AD41" s="716" t="s">
        <v>129</v>
      </c>
      <c r="AE41" s="716"/>
      <c r="AF41" s="716"/>
      <c r="AG41" s="716"/>
      <c r="AH41" s="716"/>
      <c r="AI41" s="716"/>
      <c r="AJ41" s="716"/>
      <c r="AK41" s="716"/>
      <c r="AL41" s="681" t="s">
        <v>129</v>
      </c>
      <c r="AM41" s="682"/>
      <c r="AN41" s="682"/>
      <c r="AO41" s="717"/>
      <c r="AQ41" s="718" t="s">
        <v>349</v>
      </c>
      <c r="AR41" s="719"/>
      <c r="AS41" s="719"/>
      <c r="AT41" s="719"/>
      <c r="AU41" s="719"/>
      <c r="AV41" s="719"/>
      <c r="AW41" s="719"/>
      <c r="AX41" s="719"/>
      <c r="AY41" s="720"/>
      <c r="AZ41" s="678">
        <v>529854</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244</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244</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33916408</v>
      </c>
      <c r="S42" s="701"/>
      <c r="T42" s="701"/>
      <c r="U42" s="701"/>
      <c r="V42" s="701"/>
      <c r="W42" s="701"/>
      <c r="X42" s="701"/>
      <c r="Y42" s="703"/>
      <c r="Z42" s="704">
        <v>100</v>
      </c>
      <c r="AA42" s="704"/>
      <c r="AB42" s="704"/>
      <c r="AC42" s="704"/>
      <c r="AD42" s="705">
        <v>15692943</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1722152</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376</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5673472</v>
      </c>
      <c r="CS42" s="679"/>
      <c r="CT42" s="679"/>
      <c r="CU42" s="679"/>
      <c r="CV42" s="679"/>
      <c r="CW42" s="679"/>
      <c r="CX42" s="679"/>
      <c r="CY42" s="680"/>
      <c r="CZ42" s="681">
        <v>17.7</v>
      </c>
      <c r="DA42" s="682"/>
      <c r="DB42" s="682"/>
      <c r="DC42" s="683"/>
      <c r="DD42" s="684">
        <v>1443020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89766</v>
      </c>
      <c r="CS43" s="697"/>
      <c r="CT43" s="697"/>
      <c r="CU43" s="697"/>
      <c r="CV43" s="697"/>
      <c r="CW43" s="697"/>
      <c r="CX43" s="697"/>
      <c r="CY43" s="698"/>
      <c r="CZ43" s="681">
        <v>0.3</v>
      </c>
      <c r="DA43" s="699"/>
      <c r="DB43" s="699"/>
      <c r="DC43" s="700"/>
      <c r="DD43" s="684">
        <v>89766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357</v>
      </c>
      <c r="CG44" s="676"/>
      <c r="CH44" s="676"/>
      <c r="CI44" s="676"/>
      <c r="CJ44" s="676"/>
      <c r="CK44" s="676"/>
      <c r="CL44" s="676"/>
      <c r="CM44" s="676"/>
      <c r="CN44" s="676"/>
      <c r="CO44" s="676"/>
      <c r="CP44" s="676"/>
      <c r="CQ44" s="677"/>
      <c r="CR44" s="678">
        <v>5673472</v>
      </c>
      <c r="CS44" s="679"/>
      <c r="CT44" s="679"/>
      <c r="CU44" s="679"/>
      <c r="CV44" s="679"/>
      <c r="CW44" s="679"/>
      <c r="CX44" s="679"/>
      <c r="CY44" s="680"/>
      <c r="CZ44" s="681">
        <v>17.7</v>
      </c>
      <c r="DA44" s="682"/>
      <c r="DB44" s="682"/>
      <c r="DC44" s="683"/>
      <c r="DD44" s="684">
        <v>1443020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2735915</v>
      </c>
      <c r="CS45" s="697"/>
      <c r="CT45" s="697"/>
      <c r="CU45" s="697"/>
      <c r="CV45" s="697"/>
      <c r="CW45" s="697"/>
      <c r="CX45" s="697"/>
      <c r="CY45" s="698"/>
      <c r="CZ45" s="681">
        <v>8.5</v>
      </c>
      <c r="DA45" s="699"/>
      <c r="DB45" s="699"/>
      <c r="DC45" s="700"/>
      <c r="DD45" s="684">
        <v>98539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2550754</v>
      </c>
      <c r="CS46" s="679"/>
      <c r="CT46" s="679"/>
      <c r="CU46" s="679"/>
      <c r="CV46" s="679"/>
      <c r="CW46" s="679"/>
      <c r="CX46" s="679"/>
      <c r="CY46" s="680"/>
      <c r="CZ46" s="681">
        <v>8</v>
      </c>
      <c r="DA46" s="682"/>
      <c r="DB46" s="682"/>
      <c r="DC46" s="683"/>
      <c r="DD46" s="684">
        <v>1306582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t="s">
        <v>129</v>
      </c>
      <c r="CS47" s="697"/>
      <c r="CT47" s="697"/>
      <c r="CU47" s="697"/>
      <c r="CV47" s="697"/>
      <c r="CW47" s="697"/>
      <c r="CX47" s="697"/>
      <c r="CY47" s="698"/>
      <c r="CZ47" s="681" t="s">
        <v>244</v>
      </c>
      <c r="DA47" s="699"/>
      <c r="DB47" s="699"/>
      <c r="DC47" s="700"/>
      <c r="DD47" s="684" t="s">
        <v>129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244</v>
      </c>
      <c r="CS48" s="679"/>
      <c r="CT48" s="679"/>
      <c r="CU48" s="679"/>
      <c r="CV48" s="679"/>
      <c r="CW48" s="679"/>
      <c r="CX48" s="679"/>
      <c r="CY48" s="680"/>
      <c r="CZ48" s="681" t="s">
        <v>244</v>
      </c>
      <c r="DA48" s="682"/>
      <c r="DB48" s="682"/>
      <c r="DC48" s="683"/>
      <c r="DD48" s="684" t="s">
        <v>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32048848</v>
      </c>
      <c r="CS49" s="663"/>
      <c r="CT49" s="663"/>
      <c r="CU49" s="663"/>
      <c r="CV49" s="663"/>
      <c r="CW49" s="663"/>
      <c r="CX49" s="663"/>
      <c r="CY49" s="664"/>
      <c r="CZ49" s="665">
        <v>100</v>
      </c>
      <c r="DA49" s="666"/>
      <c r="DB49" s="666"/>
      <c r="DC49" s="667"/>
      <c r="DD49" s="668">
        <v>20734099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IePguQkxXSADDw44Saqpp7JPI9WuazfNUplh8bqaHsauaeKhfjtg7NTWO14MWsxWygjBVl/f0U0Nmy3vNA4OCg==" saltValue="7xjTzccPcerncKUK8i44P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1" t="s">
        <v>367</v>
      </c>
      <c r="DK2" s="1202"/>
      <c r="DL2" s="1202"/>
      <c r="DM2" s="1202"/>
      <c r="DN2" s="1202"/>
      <c r="DO2" s="1203"/>
      <c r="DP2" s="250"/>
      <c r="DQ2" s="1201" t="s">
        <v>368</v>
      </c>
      <c r="DR2" s="1202"/>
      <c r="DS2" s="1202"/>
      <c r="DT2" s="1202"/>
      <c r="DU2" s="1202"/>
      <c r="DV2" s="1202"/>
      <c r="DW2" s="1202"/>
      <c r="DX2" s="1202"/>
      <c r="DY2" s="1202"/>
      <c r="DZ2" s="1203"/>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3" t="s">
        <v>369</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5" t="s">
        <v>371</v>
      </c>
      <c r="B5" s="1086"/>
      <c r="C5" s="1086"/>
      <c r="D5" s="1086"/>
      <c r="E5" s="1086"/>
      <c r="F5" s="1086"/>
      <c r="G5" s="1086"/>
      <c r="H5" s="1086"/>
      <c r="I5" s="1086"/>
      <c r="J5" s="1086"/>
      <c r="K5" s="1086"/>
      <c r="L5" s="1086"/>
      <c r="M5" s="1086"/>
      <c r="N5" s="1086"/>
      <c r="O5" s="1086"/>
      <c r="P5" s="1087"/>
      <c r="Q5" s="1091" t="s">
        <v>372</v>
      </c>
      <c r="R5" s="1092"/>
      <c r="S5" s="1092"/>
      <c r="T5" s="1092"/>
      <c r="U5" s="1093"/>
      <c r="V5" s="1091" t="s">
        <v>373</v>
      </c>
      <c r="W5" s="1092"/>
      <c r="X5" s="1092"/>
      <c r="Y5" s="1092"/>
      <c r="Z5" s="1093"/>
      <c r="AA5" s="1091" t="s">
        <v>374</v>
      </c>
      <c r="AB5" s="1092"/>
      <c r="AC5" s="1092"/>
      <c r="AD5" s="1092"/>
      <c r="AE5" s="1092"/>
      <c r="AF5" s="1204" t="s">
        <v>375</v>
      </c>
      <c r="AG5" s="1092"/>
      <c r="AH5" s="1092"/>
      <c r="AI5" s="1092"/>
      <c r="AJ5" s="1107"/>
      <c r="AK5" s="1092" t="s">
        <v>376</v>
      </c>
      <c r="AL5" s="1092"/>
      <c r="AM5" s="1092"/>
      <c r="AN5" s="1092"/>
      <c r="AO5" s="1093"/>
      <c r="AP5" s="1091" t="s">
        <v>377</v>
      </c>
      <c r="AQ5" s="1092"/>
      <c r="AR5" s="1092"/>
      <c r="AS5" s="1092"/>
      <c r="AT5" s="1093"/>
      <c r="AU5" s="1091" t="s">
        <v>378</v>
      </c>
      <c r="AV5" s="1092"/>
      <c r="AW5" s="1092"/>
      <c r="AX5" s="1092"/>
      <c r="AY5" s="1107"/>
      <c r="AZ5" s="257"/>
      <c r="BA5" s="257"/>
      <c r="BB5" s="257"/>
      <c r="BC5" s="257"/>
      <c r="BD5" s="257"/>
      <c r="BE5" s="258"/>
      <c r="BF5" s="258"/>
      <c r="BG5" s="258"/>
      <c r="BH5" s="258"/>
      <c r="BI5" s="258"/>
      <c r="BJ5" s="258"/>
      <c r="BK5" s="258"/>
      <c r="BL5" s="258"/>
      <c r="BM5" s="258"/>
      <c r="BN5" s="258"/>
      <c r="BO5" s="258"/>
      <c r="BP5" s="258"/>
      <c r="BQ5" s="1085" t="s">
        <v>379</v>
      </c>
      <c r="BR5" s="1086"/>
      <c r="BS5" s="1086"/>
      <c r="BT5" s="1086"/>
      <c r="BU5" s="1086"/>
      <c r="BV5" s="1086"/>
      <c r="BW5" s="1086"/>
      <c r="BX5" s="1086"/>
      <c r="BY5" s="1086"/>
      <c r="BZ5" s="1086"/>
      <c r="CA5" s="1086"/>
      <c r="CB5" s="1086"/>
      <c r="CC5" s="1086"/>
      <c r="CD5" s="1086"/>
      <c r="CE5" s="1086"/>
      <c r="CF5" s="1086"/>
      <c r="CG5" s="1087"/>
      <c r="CH5" s="1091" t="s">
        <v>380</v>
      </c>
      <c r="CI5" s="1092"/>
      <c r="CJ5" s="1092"/>
      <c r="CK5" s="1092"/>
      <c r="CL5" s="1093"/>
      <c r="CM5" s="1091" t="s">
        <v>381</v>
      </c>
      <c r="CN5" s="1092"/>
      <c r="CO5" s="1092"/>
      <c r="CP5" s="1092"/>
      <c r="CQ5" s="1093"/>
      <c r="CR5" s="1091" t="s">
        <v>382</v>
      </c>
      <c r="CS5" s="1092"/>
      <c r="CT5" s="1092"/>
      <c r="CU5" s="1092"/>
      <c r="CV5" s="1093"/>
      <c r="CW5" s="1091" t="s">
        <v>383</v>
      </c>
      <c r="CX5" s="1092"/>
      <c r="CY5" s="1092"/>
      <c r="CZ5" s="1092"/>
      <c r="DA5" s="1093"/>
      <c r="DB5" s="1091" t="s">
        <v>384</v>
      </c>
      <c r="DC5" s="1092"/>
      <c r="DD5" s="1092"/>
      <c r="DE5" s="1092"/>
      <c r="DF5" s="1093"/>
      <c r="DG5" s="1189" t="s">
        <v>385</v>
      </c>
      <c r="DH5" s="1190"/>
      <c r="DI5" s="1190"/>
      <c r="DJ5" s="1190"/>
      <c r="DK5" s="1191"/>
      <c r="DL5" s="1189" t="s">
        <v>386</v>
      </c>
      <c r="DM5" s="1190"/>
      <c r="DN5" s="1190"/>
      <c r="DO5" s="1190"/>
      <c r="DP5" s="1191"/>
      <c r="DQ5" s="1091" t="s">
        <v>387</v>
      </c>
      <c r="DR5" s="1092"/>
      <c r="DS5" s="1092"/>
      <c r="DT5" s="1092"/>
      <c r="DU5" s="1093"/>
      <c r="DV5" s="1091" t="s">
        <v>378</v>
      </c>
      <c r="DW5" s="1092"/>
      <c r="DX5" s="1092"/>
      <c r="DY5" s="1092"/>
      <c r="DZ5" s="1107"/>
      <c r="EA5" s="255"/>
    </row>
    <row r="6" spans="1:131" s="256"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5"/>
      <c r="AG6" s="1095"/>
      <c r="AH6" s="1095"/>
      <c r="AI6" s="1095"/>
      <c r="AJ6" s="1108"/>
      <c r="AK6" s="1095"/>
      <c r="AL6" s="1095"/>
      <c r="AM6" s="1095"/>
      <c r="AN6" s="1095"/>
      <c r="AO6" s="1096"/>
      <c r="AP6" s="1094"/>
      <c r="AQ6" s="1095"/>
      <c r="AR6" s="1095"/>
      <c r="AS6" s="1095"/>
      <c r="AT6" s="1096"/>
      <c r="AU6" s="1094"/>
      <c r="AV6" s="1095"/>
      <c r="AW6" s="1095"/>
      <c r="AX6" s="1095"/>
      <c r="AY6" s="1108"/>
      <c r="AZ6" s="253"/>
      <c r="BA6" s="253"/>
      <c r="BB6" s="253"/>
      <c r="BC6" s="253"/>
      <c r="BD6" s="253"/>
      <c r="BE6" s="254"/>
      <c r="BF6" s="254"/>
      <c r="BG6" s="254"/>
      <c r="BH6" s="254"/>
      <c r="BI6" s="254"/>
      <c r="BJ6" s="254"/>
      <c r="BK6" s="254"/>
      <c r="BL6" s="254"/>
      <c r="BM6" s="254"/>
      <c r="BN6" s="254"/>
      <c r="BO6" s="254"/>
      <c r="BP6" s="254"/>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2"/>
      <c r="DH6" s="1193"/>
      <c r="DI6" s="1193"/>
      <c r="DJ6" s="1193"/>
      <c r="DK6" s="1194"/>
      <c r="DL6" s="1192"/>
      <c r="DM6" s="1193"/>
      <c r="DN6" s="1193"/>
      <c r="DO6" s="1193"/>
      <c r="DP6" s="1194"/>
      <c r="DQ6" s="1094"/>
      <c r="DR6" s="1095"/>
      <c r="DS6" s="1095"/>
      <c r="DT6" s="1095"/>
      <c r="DU6" s="1096"/>
      <c r="DV6" s="1094"/>
      <c r="DW6" s="1095"/>
      <c r="DX6" s="1095"/>
      <c r="DY6" s="1095"/>
      <c r="DZ6" s="1108"/>
      <c r="EA6" s="255"/>
    </row>
    <row r="7" spans="1:131" s="256" customFormat="1" ht="26.25" customHeight="1" thickTop="1" x14ac:dyDescent="0.15">
      <c r="A7" s="259">
        <v>1</v>
      </c>
      <c r="B7" s="1140" t="s">
        <v>388</v>
      </c>
      <c r="C7" s="1141"/>
      <c r="D7" s="1141"/>
      <c r="E7" s="1141"/>
      <c r="F7" s="1141"/>
      <c r="G7" s="1141"/>
      <c r="H7" s="1141"/>
      <c r="I7" s="1141"/>
      <c r="J7" s="1141"/>
      <c r="K7" s="1141"/>
      <c r="L7" s="1141"/>
      <c r="M7" s="1141"/>
      <c r="N7" s="1141"/>
      <c r="O7" s="1141"/>
      <c r="P7" s="1142"/>
      <c r="Q7" s="1195">
        <v>33917</v>
      </c>
      <c r="R7" s="1196"/>
      <c r="S7" s="1196"/>
      <c r="T7" s="1196"/>
      <c r="U7" s="1196"/>
      <c r="V7" s="1196">
        <v>32049</v>
      </c>
      <c r="W7" s="1196"/>
      <c r="X7" s="1196"/>
      <c r="Y7" s="1196"/>
      <c r="Z7" s="1196"/>
      <c r="AA7" s="1196">
        <v>1868</v>
      </c>
      <c r="AB7" s="1196"/>
      <c r="AC7" s="1196"/>
      <c r="AD7" s="1196"/>
      <c r="AE7" s="1197"/>
      <c r="AF7" s="1198">
        <v>1647</v>
      </c>
      <c r="AG7" s="1199"/>
      <c r="AH7" s="1199"/>
      <c r="AI7" s="1199"/>
      <c r="AJ7" s="1200"/>
      <c r="AK7" s="1182">
        <v>981</v>
      </c>
      <c r="AL7" s="1183"/>
      <c r="AM7" s="1183"/>
      <c r="AN7" s="1183"/>
      <c r="AO7" s="1183"/>
      <c r="AP7" s="1183">
        <v>22132</v>
      </c>
      <c r="AQ7" s="1183"/>
      <c r="AR7" s="1183"/>
      <c r="AS7" s="1183"/>
      <c r="AT7" s="1183"/>
      <c r="AU7" s="1184"/>
      <c r="AV7" s="1184"/>
      <c r="AW7" s="1184"/>
      <c r="AX7" s="1184"/>
      <c r="AY7" s="1185"/>
      <c r="AZ7" s="253"/>
      <c r="BA7" s="253"/>
      <c r="BB7" s="253"/>
      <c r="BC7" s="253"/>
      <c r="BD7" s="253"/>
      <c r="BE7" s="254"/>
      <c r="BF7" s="254"/>
      <c r="BG7" s="254"/>
      <c r="BH7" s="254"/>
      <c r="BI7" s="254"/>
      <c r="BJ7" s="254"/>
      <c r="BK7" s="254"/>
      <c r="BL7" s="254"/>
      <c r="BM7" s="254"/>
      <c r="BN7" s="254"/>
      <c r="BO7" s="254"/>
      <c r="BP7" s="254"/>
      <c r="BQ7" s="260">
        <v>1</v>
      </c>
      <c r="BR7" s="261"/>
      <c r="BS7" s="1186" t="s">
        <v>583</v>
      </c>
      <c r="BT7" s="1187"/>
      <c r="BU7" s="1187"/>
      <c r="BV7" s="1187"/>
      <c r="BW7" s="1187"/>
      <c r="BX7" s="1187"/>
      <c r="BY7" s="1187"/>
      <c r="BZ7" s="1187"/>
      <c r="CA7" s="1187"/>
      <c r="CB7" s="1187"/>
      <c r="CC7" s="1187"/>
      <c r="CD7" s="1187"/>
      <c r="CE7" s="1187"/>
      <c r="CF7" s="1187"/>
      <c r="CG7" s="1188"/>
      <c r="CH7" s="1179">
        <v>2</v>
      </c>
      <c r="CI7" s="1180"/>
      <c r="CJ7" s="1180"/>
      <c r="CK7" s="1180"/>
      <c r="CL7" s="1181"/>
      <c r="CM7" s="1179">
        <v>65</v>
      </c>
      <c r="CN7" s="1180"/>
      <c r="CO7" s="1180"/>
      <c r="CP7" s="1180"/>
      <c r="CQ7" s="1181"/>
      <c r="CR7" s="1179">
        <v>21</v>
      </c>
      <c r="CS7" s="1180"/>
      <c r="CT7" s="1180"/>
      <c r="CU7" s="1180"/>
      <c r="CV7" s="1181"/>
      <c r="CW7" s="1179">
        <v>24</v>
      </c>
      <c r="CX7" s="1180"/>
      <c r="CY7" s="1180"/>
      <c r="CZ7" s="1180"/>
      <c r="DA7" s="1181"/>
      <c r="DB7" s="1179" t="s">
        <v>573</v>
      </c>
      <c r="DC7" s="1180"/>
      <c r="DD7" s="1180"/>
      <c r="DE7" s="1180"/>
      <c r="DF7" s="1181"/>
      <c r="DG7" s="1179" t="s">
        <v>586</v>
      </c>
      <c r="DH7" s="1180"/>
      <c r="DI7" s="1180"/>
      <c r="DJ7" s="1180"/>
      <c r="DK7" s="1181"/>
      <c r="DL7" s="1179" t="s">
        <v>573</v>
      </c>
      <c r="DM7" s="1180"/>
      <c r="DN7" s="1180"/>
      <c r="DO7" s="1180"/>
      <c r="DP7" s="1181"/>
      <c r="DQ7" s="1179" t="s">
        <v>573</v>
      </c>
      <c r="DR7" s="1180"/>
      <c r="DS7" s="1180"/>
      <c r="DT7" s="1180"/>
      <c r="DU7" s="1181"/>
      <c r="DV7" s="1206"/>
      <c r="DW7" s="1207"/>
      <c r="DX7" s="1207"/>
      <c r="DY7" s="1207"/>
      <c r="DZ7" s="1208"/>
      <c r="EA7" s="255"/>
    </row>
    <row r="8" spans="1:131" s="256" customFormat="1" ht="26.25" customHeight="1" x14ac:dyDescent="0.15">
      <c r="A8" s="262">
        <v>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9"/>
      <c r="AG8" s="1110"/>
      <c r="AH8" s="1110"/>
      <c r="AI8" s="1110"/>
      <c r="AJ8" s="1111"/>
      <c r="AK8" s="1177"/>
      <c r="AL8" s="1178"/>
      <c r="AM8" s="1178"/>
      <c r="AN8" s="1178"/>
      <c r="AO8" s="1178"/>
      <c r="AP8" s="1178"/>
      <c r="AQ8" s="1178"/>
      <c r="AR8" s="1178"/>
      <c r="AS8" s="1178"/>
      <c r="AT8" s="1178"/>
      <c r="AU8" s="1175"/>
      <c r="AV8" s="1175"/>
      <c r="AW8" s="1175"/>
      <c r="AX8" s="1175"/>
      <c r="AY8" s="1176"/>
      <c r="AZ8" s="253"/>
      <c r="BA8" s="253"/>
      <c r="BB8" s="253"/>
      <c r="BC8" s="253"/>
      <c r="BD8" s="253"/>
      <c r="BE8" s="254"/>
      <c r="BF8" s="254"/>
      <c r="BG8" s="254"/>
      <c r="BH8" s="254"/>
      <c r="BI8" s="254"/>
      <c r="BJ8" s="254"/>
      <c r="BK8" s="254"/>
      <c r="BL8" s="254"/>
      <c r="BM8" s="254"/>
      <c r="BN8" s="254"/>
      <c r="BO8" s="254"/>
      <c r="BP8" s="254"/>
      <c r="BQ8" s="263">
        <v>2</v>
      </c>
      <c r="BR8" s="264"/>
      <c r="BS8" s="1104" t="s">
        <v>584</v>
      </c>
      <c r="BT8" s="1105"/>
      <c r="BU8" s="1105"/>
      <c r="BV8" s="1105"/>
      <c r="BW8" s="1105"/>
      <c r="BX8" s="1105"/>
      <c r="BY8" s="1105"/>
      <c r="BZ8" s="1105"/>
      <c r="CA8" s="1105"/>
      <c r="CB8" s="1105"/>
      <c r="CC8" s="1105"/>
      <c r="CD8" s="1105"/>
      <c r="CE8" s="1105"/>
      <c r="CF8" s="1105"/>
      <c r="CG8" s="1106"/>
      <c r="CH8" s="1079">
        <v>210</v>
      </c>
      <c r="CI8" s="1080"/>
      <c r="CJ8" s="1080"/>
      <c r="CK8" s="1080"/>
      <c r="CL8" s="1081"/>
      <c r="CM8" s="1079">
        <v>2495</v>
      </c>
      <c r="CN8" s="1080"/>
      <c r="CO8" s="1080"/>
      <c r="CP8" s="1080"/>
      <c r="CQ8" s="1081"/>
      <c r="CR8" s="1079">
        <v>180</v>
      </c>
      <c r="CS8" s="1080"/>
      <c r="CT8" s="1080"/>
      <c r="CU8" s="1080"/>
      <c r="CV8" s="1081"/>
      <c r="CW8" s="1079" t="s">
        <v>573</v>
      </c>
      <c r="CX8" s="1080"/>
      <c r="CY8" s="1080"/>
      <c r="CZ8" s="1080"/>
      <c r="DA8" s="1081"/>
      <c r="DB8" s="1079" t="s">
        <v>573</v>
      </c>
      <c r="DC8" s="1080"/>
      <c r="DD8" s="1080"/>
      <c r="DE8" s="1080"/>
      <c r="DF8" s="1081"/>
      <c r="DG8" s="1079" t="s">
        <v>573</v>
      </c>
      <c r="DH8" s="1080"/>
      <c r="DI8" s="1080"/>
      <c r="DJ8" s="1080"/>
      <c r="DK8" s="1081"/>
      <c r="DL8" s="1079" t="s">
        <v>573</v>
      </c>
      <c r="DM8" s="1080"/>
      <c r="DN8" s="1080"/>
      <c r="DO8" s="1080"/>
      <c r="DP8" s="1081"/>
      <c r="DQ8" s="1079" t="s">
        <v>573</v>
      </c>
      <c r="DR8" s="1080"/>
      <c r="DS8" s="1080"/>
      <c r="DT8" s="1080"/>
      <c r="DU8" s="1081"/>
      <c r="DV8" s="1082"/>
      <c r="DW8" s="1083"/>
      <c r="DX8" s="1083"/>
      <c r="DY8" s="1083"/>
      <c r="DZ8" s="1084"/>
      <c r="EA8" s="255"/>
    </row>
    <row r="9" spans="1:131" s="256" customFormat="1" ht="26.25" customHeight="1" x14ac:dyDescent="0.15">
      <c r="A9" s="262">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7"/>
      <c r="AL9" s="1178"/>
      <c r="AM9" s="1178"/>
      <c r="AN9" s="1178"/>
      <c r="AO9" s="1178"/>
      <c r="AP9" s="1178"/>
      <c r="AQ9" s="1178"/>
      <c r="AR9" s="1178"/>
      <c r="AS9" s="1178"/>
      <c r="AT9" s="1178"/>
      <c r="AU9" s="1175"/>
      <c r="AV9" s="1175"/>
      <c r="AW9" s="1175"/>
      <c r="AX9" s="1175"/>
      <c r="AY9" s="1176"/>
      <c r="AZ9" s="253"/>
      <c r="BA9" s="253"/>
      <c r="BB9" s="253"/>
      <c r="BC9" s="253"/>
      <c r="BD9" s="253"/>
      <c r="BE9" s="254"/>
      <c r="BF9" s="254"/>
      <c r="BG9" s="254"/>
      <c r="BH9" s="254"/>
      <c r="BI9" s="254"/>
      <c r="BJ9" s="254"/>
      <c r="BK9" s="254"/>
      <c r="BL9" s="254"/>
      <c r="BM9" s="254"/>
      <c r="BN9" s="254"/>
      <c r="BO9" s="254"/>
      <c r="BP9" s="254"/>
      <c r="BQ9" s="263">
        <v>3</v>
      </c>
      <c r="BR9" s="264"/>
      <c r="BS9" s="1104" t="s">
        <v>585</v>
      </c>
      <c r="BT9" s="1105"/>
      <c r="BU9" s="1105"/>
      <c r="BV9" s="1105"/>
      <c r="BW9" s="1105"/>
      <c r="BX9" s="1105"/>
      <c r="BY9" s="1105"/>
      <c r="BZ9" s="1105"/>
      <c r="CA9" s="1105"/>
      <c r="CB9" s="1105"/>
      <c r="CC9" s="1105"/>
      <c r="CD9" s="1105"/>
      <c r="CE9" s="1105"/>
      <c r="CF9" s="1105"/>
      <c r="CG9" s="1106"/>
      <c r="CH9" s="1079">
        <v>36</v>
      </c>
      <c r="CI9" s="1080"/>
      <c r="CJ9" s="1080"/>
      <c r="CK9" s="1080"/>
      <c r="CL9" s="1081"/>
      <c r="CM9" s="1079">
        <v>1238</v>
      </c>
      <c r="CN9" s="1080"/>
      <c r="CO9" s="1080"/>
      <c r="CP9" s="1080"/>
      <c r="CQ9" s="1081"/>
      <c r="CR9" s="1079">
        <v>1087</v>
      </c>
      <c r="CS9" s="1080"/>
      <c r="CT9" s="1080"/>
      <c r="CU9" s="1080"/>
      <c r="CV9" s="1081"/>
      <c r="CW9" s="1079">
        <v>444</v>
      </c>
      <c r="CX9" s="1080"/>
      <c r="CY9" s="1080"/>
      <c r="CZ9" s="1080"/>
      <c r="DA9" s="1081"/>
      <c r="DB9" s="1079" t="s">
        <v>587</v>
      </c>
      <c r="DC9" s="1080"/>
      <c r="DD9" s="1080"/>
      <c r="DE9" s="1080"/>
      <c r="DF9" s="1081"/>
      <c r="DG9" s="1079" t="s">
        <v>573</v>
      </c>
      <c r="DH9" s="1080"/>
      <c r="DI9" s="1080"/>
      <c r="DJ9" s="1080"/>
      <c r="DK9" s="1081"/>
      <c r="DL9" s="1079" t="s">
        <v>573</v>
      </c>
      <c r="DM9" s="1080"/>
      <c r="DN9" s="1080"/>
      <c r="DO9" s="1080"/>
      <c r="DP9" s="1081"/>
      <c r="DQ9" s="1079" t="s">
        <v>573</v>
      </c>
      <c r="DR9" s="1080"/>
      <c r="DS9" s="1080"/>
      <c r="DT9" s="1080"/>
      <c r="DU9" s="1081"/>
      <c r="DV9" s="1082"/>
      <c r="DW9" s="1083"/>
      <c r="DX9" s="1083"/>
      <c r="DY9" s="1083"/>
      <c r="DZ9" s="1084"/>
      <c r="EA9" s="255"/>
    </row>
    <row r="10" spans="1:131" s="256" customFormat="1" ht="26.25" customHeight="1" x14ac:dyDescent="0.15">
      <c r="A10" s="262">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7"/>
      <c r="AL10" s="1178"/>
      <c r="AM10" s="1178"/>
      <c r="AN10" s="1178"/>
      <c r="AO10" s="1178"/>
      <c r="AP10" s="1178"/>
      <c r="AQ10" s="1178"/>
      <c r="AR10" s="1178"/>
      <c r="AS10" s="1178"/>
      <c r="AT10" s="1178"/>
      <c r="AU10" s="1175"/>
      <c r="AV10" s="1175"/>
      <c r="AW10" s="1175"/>
      <c r="AX10" s="1175"/>
      <c r="AY10" s="1176"/>
      <c r="AZ10" s="253"/>
      <c r="BA10" s="253"/>
      <c r="BB10" s="253"/>
      <c r="BC10" s="253"/>
      <c r="BD10" s="253"/>
      <c r="BE10" s="254"/>
      <c r="BF10" s="254"/>
      <c r="BG10" s="254"/>
      <c r="BH10" s="254"/>
      <c r="BI10" s="254"/>
      <c r="BJ10" s="254"/>
      <c r="BK10" s="254"/>
      <c r="BL10" s="254"/>
      <c r="BM10" s="254"/>
      <c r="BN10" s="254"/>
      <c r="BO10" s="254"/>
      <c r="BP10" s="254"/>
      <c r="BQ10" s="263">
        <v>4</v>
      </c>
      <c r="BR10" s="264"/>
      <c r="BS10" s="1104"/>
      <c r="BT10" s="1105"/>
      <c r="BU10" s="1105"/>
      <c r="BV10" s="1105"/>
      <c r="BW10" s="1105"/>
      <c r="BX10" s="1105"/>
      <c r="BY10" s="1105"/>
      <c r="BZ10" s="1105"/>
      <c r="CA10" s="1105"/>
      <c r="CB10" s="1105"/>
      <c r="CC10" s="1105"/>
      <c r="CD10" s="1105"/>
      <c r="CE10" s="1105"/>
      <c r="CF10" s="1105"/>
      <c r="CG10" s="1106"/>
      <c r="CH10" s="1079"/>
      <c r="CI10" s="1080"/>
      <c r="CJ10" s="1080"/>
      <c r="CK10" s="1080"/>
      <c r="CL10" s="1081"/>
      <c r="CM10" s="1079"/>
      <c r="CN10" s="1080"/>
      <c r="CO10" s="1080"/>
      <c r="CP10" s="1080"/>
      <c r="CQ10" s="1081"/>
      <c r="CR10" s="1079"/>
      <c r="CS10" s="1080"/>
      <c r="CT10" s="1080"/>
      <c r="CU10" s="1080"/>
      <c r="CV10" s="1081"/>
      <c r="CW10" s="1079"/>
      <c r="CX10" s="1080"/>
      <c r="CY10" s="1080"/>
      <c r="CZ10" s="1080"/>
      <c r="DA10" s="1081"/>
      <c r="DB10" s="1079"/>
      <c r="DC10" s="1080"/>
      <c r="DD10" s="1080"/>
      <c r="DE10" s="1080"/>
      <c r="DF10" s="1081"/>
      <c r="DG10" s="1079"/>
      <c r="DH10" s="1080"/>
      <c r="DI10" s="1080"/>
      <c r="DJ10" s="1080"/>
      <c r="DK10" s="1081"/>
      <c r="DL10" s="1079"/>
      <c r="DM10" s="1080"/>
      <c r="DN10" s="1080"/>
      <c r="DO10" s="1080"/>
      <c r="DP10" s="1081"/>
      <c r="DQ10" s="1079"/>
      <c r="DR10" s="1080"/>
      <c r="DS10" s="1080"/>
      <c r="DT10" s="1080"/>
      <c r="DU10" s="1081"/>
      <c r="DV10" s="1082"/>
      <c r="DW10" s="1083"/>
      <c r="DX10" s="1083"/>
      <c r="DY10" s="1083"/>
      <c r="DZ10" s="1084"/>
      <c r="EA10" s="255"/>
    </row>
    <row r="11" spans="1:131" s="256" customFormat="1" ht="26.25" customHeight="1" x14ac:dyDescent="0.15">
      <c r="A11" s="262">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7"/>
      <c r="AL11" s="1178"/>
      <c r="AM11" s="1178"/>
      <c r="AN11" s="1178"/>
      <c r="AO11" s="1178"/>
      <c r="AP11" s="1178"/>
      <c r="AQ11" s="1178"/>
      <c r="AR11" s="1178"/>
      <c r="AS11" s="1178"/>
      <c r="AT11" s="1178"/>
      <c r="AU11" s="1175"/>
      <c r="AV11" s="1175"/>
      <c r="AW11" s="1175"/>
      <c r="AX11" s="1175"/>
      <c r="AY11" s="1176"/>
      <c r="AZ11" s="253"/>
      <c r="BA11" s="253"/>
      <c r="BB11" s="253"/>
      <c r="BC11" s="253"/>
      <c r="BD11" s="253"/>
      <c r="BE11" s="254"/>
      <c r="BF11" s="254"/>
      <c r="BG11" s="254"/>
      <c r="BH11" s="254"/>
      <c r="BI11" s="254"/>
      <c r="BJ11" s="254"/>
      <c r="BK11" s="254"/>
      <c r="BL11" s="254"/>
      <c r="BM11" s="254"/>
      <c r="BN11" s="254"/>
      <c r="BO11" s="254"/>
      <c r="BP11" s="254"/>
      <c r="BQ11" s="263">
        <v>5</v>
      </c>
      <c r="BR11" s="264"/>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5"/>
    </row>
    <row r="12" spans="1:131" s="256" customFormat="1" ht="26.25" customHeight="1" x14ac:dyDescent="0.15">
      <c r="A12" s="262">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7"/>
      <c r="AL12" s="1178"/>
      <c r="AM12" s="1178"/>
      <c r="AN12" s="1178"/>
      <c r="AO12" s="1178"/>
      <c r="AP12" s="1178"/>
      <c r="AQ12" s="1178"/>
      <c r="AR12" s="1178"/>
      <c r="AS12" s="1178"/>
      <c r="AT12" s="1178"/>
      <c r="AU12" s="1175"/>
      <c r="AV12" s="1175"/>
      <c r="AW12" s="1175"/>
      <c r="AX12" s="1175"/>
      <c r="AY12" s="1176"/>
      <c r="AZ12" s="253"/>
      <c r="BA12" s="253"/>
      <c r="BB12" s="253"/>
      <c r="BC12" s="253"/>
      <c r="BD12" s="253"/>
      <c r="BE12" s="254"/>
      <c r="BF12" s="254"/>
      <c r="BG12" s="254"/>
      <c r="BH12" s="254"/>
      <c r="BI12" s="254"/>
      <c r="BJ12" s="254"/>
      <c r="BK12" s="254"/>
      <c r="BL12" s="254"/>
      <c r="BM12" s="254"/>
      <c r="BN12" s="254"/>
      <c r="BO12" s="254"/>
      <c r="BP12" s="254"/>
      <c r="BQ12" s="263">
        <v>6</v>
      </c>
      <c r="BR12" s="264"/>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5"/>
    </row>
    <row r="13" spans="1:131" s="256" customFormat="1" ht="26.25" customHeight="1" x14ac:dyDescent="0.15">
      <c r="A13" s="262">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7"/>
      <c r="AL13" s="1178"/>
      <c r="AM13" s="1178"/>
      <c r="AN13" s="1178"/>
      <c r="AO13" s="1178"/>
      <c r="AP13" s="1178"/>
      <c r="AQ13" s="1178"/>
      <c r="AR13" s="1178"/>
      <c r="AS13" s="1178"/>
      <c r="AT13" s="1178"/>
      <c r="AU13" s="1175"/>
      <c r="AV13" s="1175"/>
      <c r="AW13" s="1175"/>
      <c r="AX13" s="1175"/>
      <c r="AY13" s="1176"/>
      <c r="AZ13" s="253"/>
      <c r="BA13" s="253"/>
      <c r="BB13" s="253"/>
      <c r="BC13" s="253"/>
      <c r="BD13" s="253"/>
      <c r="BE13" s="254"/>
      <c r="BF13" s="254"/>
      <c r="BG13" s="254"/>
      <c r="BH13" s="254"/>
      <c r="BI13" s="254"/>
      <c r="BJ13" s="254"/>
      <c r="BK13" s="254"/>
      <c r="BL13" s="254"/>
      <c r="BM13" s="254"/>
      <c r="BN13" s="254"/>
      <c r="BO13" s="254"/>
      <c r="BP13" s="254"/>
      <c r="BQ13" s="263">
        <v>7</v>
      </c>
      <c r="BR13" s="264"/>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5"/>
    </row>
    <row r="14" spans="1:131" s="256" customFormat="1" ht="26.25" customHeight="1" x14ac:dyDescent="0.15">
      <c r="A14" s="262">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7"/>
      <c r="AL14" s="1178"/>
      <c r="AM14" s="1178"/>
      <c r="AN14" s="1178"/>
      <c r="AO14" s="1178"/>
      <c r="AP14" s="1178"/>
      <c r="AQ14" s="1178"/>
      <c r="AR14" s="1178"/>
      <c r="AS14" s="1178"/>
      <c r="AT14" s="1178"/>
      <c r="AU14" s="1175"/>
      <c r="AV14" s="1175"/>
      <c r="AW14" s="1175"/>
      <c r="AX14" s="1175"/>
      <c r="AY14" s="1176"/>
      <c r="AZ14" s="253"/>
      <c r="BA14" s="253"/>
      <c r="BB14" s="253"/>
      <c r="BC14" s="253"/>
      <c r="BD14" s="253"/>
      <c r="BE14" s="254"/>
      <c r="BF14" s="254"/>
      <c r="BG14" s="254"/>
      <c r="BH14" s="254"/>
      <c r="BI14" s="254"/>
      <c r="BJ14" s="254"/>
      <c r="BK14" s="254"/>
      <c r="BL14" s="254"/>
      <c r="BM14" s="254"/>
      <c r="BN14" s="254"/>
      <c r="BO14" s="254"/>
      <c r="BP14" s="254"/>
      <c r="BQ14" s="263">
        <v>8</v>
      </c>
      <c r="BR14" s="264"/>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5"/>
    </row>
    <row r="15" spans="1:131" s="256" customFormat="1" ht="26.25" customHeight="1" x14ac:dyDescent="0.15">
      <c r="A15" s="262">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7"/>
      <c r="AL15" s="1178"/>
      <c r="AM15" s="1178"/>
      <c r="AN15" s="1178"/>
      <c r="AO15" s="1178"/>
      <c r="AP15" s="1178"/>
      <c r="AQ15" s="1178"/>
      <c r="AR15" s="1178"/>
      <c r="AS15" s="1178"/>
      <c r="AT15" s="1178"/>
      <c r="AU15" s="1175"/>
      <c r="AV15" s="1175"/>
      <c r="AW15" s="1175"/>
      <c r="AX15" s="1175"/>
      <c r="AY15" s="1176"/>
      <c r="AZ15" s="253"/>
      <c r="BA15" s="253"/>
      <c r="BB15" s="253"/>
      <c r="BC15" s="253"/>
      <c r="BD15" s="253"/>
      <c r="BE15" s="254"/>
      <c r="BF15" s="254"/>
      <c r="BG15" s="254"/>
      <c r="BH15" s="254"/>
      <c r="BI15" s="254"/>
      <c r="BJ15" s="254"/>
      <c r="BK15" s="254"/>
      <c r="BL15" s="254"/>
      <c r="BM15" s="254"/>
      <c r="BN15" s="254"/>
      <c r="BO15" s="254"/>
      <c r="BP15" s="254"/>
      <c r="BQ15" s="263">
        <v>9</v>
      </c>
      <c r="BR15" s="264"/>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5"/>
    </row>
    <row r="16" spans="1:131" s="256" customFormat="1" ht="26.25" customHeight="1" x14ac:dyDescent="0.15">
      <c r="A16" s="262">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7"/>
      <c r="AL16" s="1178"/>
      <c r="AM16" s="1178"/>
      <c r="AN16" s="1178"/>
      <c r="AO16" s="1178"/>
      <c r="AP16" s="1178"/>
      <c r="AQ16" s="1178"/>
      <c r="AR16" s="1178"/>
      <c r="AS16" s="1178"/>
      <c r="AT16" s="1178"/>
      <c r="AU16" s="1175"/>
      <c r="AV16" s="1175"/>
      <c r="AW16" s="1175"/>
      <c r="AX16" s="1175"/>
      <c r="AY16" s="1176"/>
      <c r="AZ16" s="253"/>
      <c r="BA16" s="253"/>
      <c r="BB16" s="253"/>
      <c r="BC16" s="253"/>
      <c r="BD16" s="253"/>
      <c r="BE16" s="254"/>
      <c r="BF16" s="254"/>
      <c r="BG16" s="254"/>
      <c r="BH16" s="254"/>
      <c r="BI16" s="254"/>
      <c r="BJ16" s="254"/>
      <c r="BK16" s="254"/>
      <c r="BL16" s="254"/>
      <c r="BM16" s="254"/>
      <c r="BN16" s="254"/>
      <c r="BO16" s="254"/>
      <c r="BP16" s="254"/>
      <c r="BQ16" s="263">
        <v>10</v>
      </c>
      <c r="BR16" s="264"/>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5"/>
    </row>
    <row r="17" spans="1:131" s="256" customFormat="1" ht="26.25" customHeight="1" x14ac:dyDescent="0.15">
      <c r="A17" s="262">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7"/>
      <c r="AL17" s="1178"/>
      <c r="AM17" s="1178"/>
      <c r="AN17" s="1178"/>
      <c r="AO17" s="1178"/>
      <c r="AP17" s="1178"/>
      <c r="AQ17" s="1178"/>
      <c r="AR17" s="1178"/>
      <c r="AS17" s="1178"/>
      <c r="AT17" s="1178"/>
      <c r="AU17" s="1175"/>
      <c r="AV17" s="1175"/>
      <c r="AW17" s="1175"/>
      <c r="AX17" s="1175"/>
      <c r="AY17" s="1176"/>
      <c r="AZ17" s="253"/>
      <c r="BA17" s="253"/>
      <c r="BB17" s="253"/>
      <c r="BC17" s="253"/>
      <c r="BD17" s="253"/>
      <c r="BE17" s="254"/>
      <c r="BF17" s="254"/>
      <c r="BG17" s="254"/>
      <c r="BH17" s="254"/>
      <c r="BI17" s="254"/>
      <c r="BJ17" s="254"/>
      <c r="BK17" s="254"/>
      <c r="BL17" s="254"/>
      <c r="BM17" s="254"/>
      <c r="BN17" s="254"/>
      <c r="BO17" s="254"/>
      <c r="BP17" s="254"/>
      <c r="BQ17" s="263">
        <v>11</v>
      </c>
      <c r="BR17" s="264"/>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5"/>
    </row>
    <row r="18" spans="1:131" s="256" customFormat="1" ht="26.25" customHeight="1" x14ac:dyDescent="0.15">
      <c r="A18" s="262">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7"/>
      <c r="AL18" s="1178"/>
      <c r="AM18" s="1178"/>
      <c r="AN18" s="1178"/>
      <c r="AO18" s="1178"/>
      <c r="AP18" s="1178"/>
      <c r="AQ18" s="1178"/>
      <c r="AR18" s="1178"/>
      <c r="AS18" s="1178"/>
      <c r="AT18" s="1178"/>
      <c r="AU18" s="1175"/>
      <c r="AV18" s="1175"/>
      <c r="AW18" s="1175"/>
      <c r="AX18" s="1175"/>
      <c r="AY18" s="1176"/>
      <c r="AZ18" s="253"/>
      <c r="BA18" s="253"/>
      <c r="BB18" s="253"/>
      <c r="BC18" s="253"/>
      <c r="BD18" s="253"/>
      <c r="BE18" s="254"/>
      <c r="BF18" s="254"/>
      <c r="BG18" s="254"/>
      <c r="BH18" s="254"/>
      <c r="BI18" s="254"/>
      <c r="BJ18" s="254"/>
      <c r="BK18" s="254"/>
      <c r="BL18" s="254"/>
      <c r="BM18" s="254"/>
      <c r="BN18" s="254"/>
      <c r="BO18" s="254"/>
      <c r="BP18" s="254"/>
      <c r="BQ18" s="263">
        <v>12</v>
      </c>
      <c r="BR18" s="264"/>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5"/>
    </row>
    <row r="19" spans="1:131" s="256" customFormat="1" ht="26.25" customHeight="1" x14ac:dyDescent="0.15">
      <c r="A19" s="262">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7"/>
      <c r="AL19" s="1178"/>
      <c r="AM19" s="1178"/>
      <c r="AN19" s="1178"/>
      <c r="AO19" s="1178"/>
      <c r="AP19" s="1178"/>
      <c r="AQ19" s="1178"/>
      <c r="AR19" s="1178"/>
      <c r="AS19" s="1178"/>
      <c r="AT19" s="1178"/>
      <c r="AU19" s="1175"/>
      <c r="AV19" s="1175"/>
      <c r="AW19" s="1175"/>
      <c r="AX19" s="1175"/>
      <c r="AY19" s="1176"/>
      <c r="AZ19" s="253"/>
      <c r="BA19" s="253"/>
      <c r="BB19" s="253"/>
      <c r="BC19" s="253"/>
      <c r="BD19" s="253"/>
      <c r="BE19" s="254"/>
      <c r="BF19" s="254"/>
      <c r="BG19" s="254"/>
      <c r="BH19" s="254"/>
      <c r="BI19" s="254"/>
      <c r="BJ19" s="254"/>
      <c r="BK19" s="254"/>
      <c r="BL19" s="254"/>
      <c r="BM19" s="254"/>
      <c r="BN19" s="254"/>
      <c r="BO19" s="254"/>
      <c r="BP19" s="254"/>
      <c r="BQ19" s="263">
        <v>13</v>
      </c>
      <c r="BR19" s="264"/>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5"/>
    </row>
    <row r="20" spans="1:131" s="256" customFormat="1" ht="26.25" customHeight="1" x14ac:dyDescent="0.15">
      <c r="A20" s="262">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7"/>
      <c r="AL20" s="1178"/>
      <c r="AM20" s="1178"/>
      <c r="AN20" s="1178"/>
      <c r="AO20" s="1178"/>
      <c r="AP20" s="1178"/>
      <c r="AQ20" s="1178"/>
      <c r="AR20" s="1178"/>
      <c r="AS20" s="1178"/>
      <c r="AT20" s="1178"/>
      <c r="AU20" s="1175"/>
      <c r="AV20" s="1175"/>
      <c r="AW20" s="1175"/>
      <c r="AX20" s="1175"/>
      <c r="AY20" s="1176"/>
      <c r="AZ20" s="253"/>
      <c r="BA20" s="253"/>
      <c r="BB20" s="253"/>
      <c r="BC20" s="253"/>
      <c r="BD20" s="253"/>
      <c r="BE20" s="254"/>
      <c r="BF20" s="254"/>
      <c r="BG20" s="254"/>
      <c r="BH20" s="254"/>
      <c r="BI20" s="254"/>
      <c r="BJ20" s="254"/>
      <c r="BK20" s="254"/>
      <c r="BL20" s="254"/>
      <c r="BM20" s="254"/>
      <c r="BN20" s="254"/>
      <c r="BO20" s="254"/>
      <c r="BP20" s="254"/>
      <c r="BQ20" s="263">
        <v>14</v>
      </c>
      <c r="BR20" s="264"/>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5"/>
    </row>
    <row r="21" spans="1:131" s="256" customFormat="1" ht="26.25" customHeight="1" thickBot="1" x14ac:dyDescent="0.2">
      <c r="A21" s="262">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7"/>
      <c r="AL21" s="1178"/>
      <c r="AM21" s="1178"/>
      <c r="AN21" s="1178"/>
      <c r="AO21" s="1178"/>
      <c r="AP21" s="1178"/>
      <c r="AQ21" s="1178"/>
      <c r="AR21" s="1178"/>
      <c r="AS21" s="1178"/>
      <c r="AT21" s="1178"/>
      <c r="AU21" s="1175"/>
      <c r="AV21" s="1175"/>
      <c r="AW21" s="1175"/>
      <c r="AX21" s="1175"/>
      <c r="AY21" s="1176"/>
      <c r="AZ21" s="253"/>
      <c r="BA21" s="253"/>
      <c r="BB21" s="253"/>
      <c r="BC21" s="253"/>
      <c r="BD21" s="253"/>
      <c r="BE21" s="254"/>
      <c r="BF21" s="254"/>
      <c r="BG21" s="254"/>
      <c r="BH21" s="254"/>
      <c r="BI21" s="254"/>
      <c r="BJ21" s="254"/>
      <c r="BK21" s="254"/>
      <c r="BL21" s="254"/>
      <c r="BM21" s="254"/>
      <c r="BN21" s="254"/>
      <c r="BO21" s="254"/>
      <c r="BP21" s="254"/>
      <c r="BQ21" s="263">
        <v>15</v>
      </c>
      <c r="BR21" s="264"/>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5"/>
    </row>
    <row r="22" spans="1:131" s="256" customFormat="1" ht="26.25" customHeight="1" x14ac:dyDescent="0.15">
      <c r="A22" s="262">
        <v>16</v>
      </c>
      <c r="B22" s="1127"/>
      <c r="C22" s="1128"/>
      <c r="D22" s="1128"/>
      <c r="E22" s="1128"/>
      <c r="F22" s="1128"/>
      <c r="G22" s="1128"/>
      <c r="H22" s="1128"/>
      <c r="I22" s="1128"/>
      <c r="J22" s="1128"/>
      <c r="K22" s="1128"/>
      <c r="L22" s="1128"/>
      <c r="M22" s="1128"/>
      <c r="N22" s="1128"/>
      <c r="O22" s="1128"/>
      <c r="P22" s="1129"/>
      <c r="Q22" s="1172"/>
      <c r="R22" s="1173"/>
      <c r="S22" s="1173"/>
      <c r="T22" s="1173"/>
      <c r="U22" s="1173"/>
      <c r="V22" s="1173"/>
      <c r="W22" s="1173"/>
      <c r="X22" s="1173"/>
      <c r="Y22" s="1173"/>
      <c r="Z22" s="1173"/>
      <c r="AA22" s="1173"/>
      <c r="AB22" s="1173"/>
      <c r="AC22" s="1173"/>
      <c r="AD22" s="1173"/>
      <c r="AE22" s="1174"/>
      <c r="AF22" s="1109"/>
      <c r="AG22" s="1110"/>
      <c r="AH22" s="1110"/>
      <c r="AI22" s="1110"/>
      <c r="AJ22" s="1111"/>
      <c r="AK22" s="1168"/>
      <c r="AL22" s="1169"/>
      <c r="AM22" s="1169"/>
      <c r="AN22" s="1169"/>
      <c r="AO22" s="1169"/>
      <c r="AP22" s="1169"/>
      <c r="AQ22" s="1169"/>
      <c r="AR22" s="1169"/>
      <c r="AS22" s="1169"/>
      <c r="AT22" s="1169"/>
      <c r="AU22" s="1170"/>
      <c r="AV22" s="1170"/>
      <c r="AW22" s="1170"/>
      <c r="AX22" s="1170"/>
      <c r="AY22" s="1171"/>
      <c r="AZ22" s="1125" t="s">
        <v>389</v>
      </c>
      <c r="BA22" s="1125"/>
      <c r="BB22" s="1125"/>
      <c r="BC22" s="1125"/>
      <c r="BD22" s="1126"/>
      <c r="BE22" s="254"/>
      <c r="BF22" s="254"/>
      <c r="BG22" s="254"/>
      <c r="BH22" s="254"/>
      <c r="BI22" s="254"/>
      <c r="BJ22" s="254"/>
      <c r="BK22" s="254"/>
      <c r="BL22" s="254"/>
      <c r="BM22" s="254"/>
      <c r="BN22" s="254"/>
      <c r="BO22" s="254"/>
      <c r="BP22" s="254"/>
      <c r="BQ22" s="263">
        <v>16</v>
      </c>
      <c r="BR22" s="264"/>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5"/>
    </row>
    <row r="23" spans="1:131" s="256" customFormat="1" ht="26.25" customHeight="1" thickBot="1" x14ac:dyDescent="0.2">
      <c r="A23" s="265" t="s">
        <v>390</v>
      </c>
      <c r="B23" s="1037" t="s">
        <v>391</v>
      </c>
      <c r="C23" s="1038"/>
      <c r="D23" s="1038"/>
      <c r="E23" s="1038"/>
      <c r="F23" s="1038"/>
      <c r="G23" s="1038"/>
      <c r="H23" s="1038"/>
      <c r="I23" s="1038"/>
      <c r="J23" s="1038"/>
      <c r="K23" s="1038"/>
      <c r="L23" s="1038"/>
      <c r="M23" s="1038"/>
      <c r="N23" s="1038"/>
      <c r="O23" s="1038"/>
      <c r="P23" s="1039"/>
      <c r="Q23" s="1158">
        <f>Q7</f>
        <v>33917</v>
      </c>
      <c r="R23" s="1159"/>
      <c r="S23" s="1159"/>
      <c r="T23" s="1159"/>
      <c r="U23" s="1159"/>
      <c r="V23" s="1160">
        <f t="shared" ref="V23" si="0">V7</f>
        <v>32049</v>
      </c>
      <c r="W23" s="1156"/>
      <c r="X23" s="1156"/>
      <c r="Y23" s="1156"/>
      <c r="Z23" s="1161"/>
      <c r="AA23" s="1160">
        <f t="shared" ref="AA23" si="1">AA7</f>
        <v>1868</v>
      </c>
      <c r="AB23" s="1156"/>
      <c r="AC23" s="1156"/>
      <c r="AD23" s="1156"/>
      <c r="AE23" s="1157"/>
      <c r="AF23" s="1162">
        <v>1647</v>
      </c>
      <c r="AG23" s="1159"/>
      <c r="AH23" s="1159"/>
      <c r="AI23" s="1159"/>
      <c r="AJ23" s="1163"/>
      <c r="AK23" s="1164"/>
      <c r="AL23" s="1165"/>
      <c r="AM23" s="1165"/>
      <c r="AN23" s="1165"/>
      <c r="AO23" s="1165"/>
      <c r="AP23" s="1160">
        <f>AP7</f>
        <v>22132</v>
      </c>
      <c r="AQ23" s="1156"/>
      <c r="AR23" s="1156"/>
      <c r="AS23" s="1156"/>
      <c r="AT23" s="1161"/>
      <c r="AU23" s="1166"/>
      <c r="AV23" s="1166"/>
      <c r="AW23" s="1166"/>
      <c r="AX23" s="1166"/>
      <c r="AY23" s="1167"/>
      <c r="AZ23" s="1155" t="s">
        <v>129</v>
      </c>
      <c r="BA23" s="1156"/>
      <c r="BB23" s="1156"/>
      <c r="BC23" s="1156"/>
      <c r="BD23" s="1157"/>
      <c r="BE23" s="254"/>
      <c r="BF23" s="254"/>
      <c r="BG23" s="254"/>
      <c r="BH23" s="254"/>
      <c r="BI23" s="254"/>
      <c r="BJ23" s="254"/>
      <c r="BK23" s="254"/>
      <c r="BL23" s="254"/>
      <c r="BM23" s="254"/>
      <c r="BN23" s="254"/>
      <c r="BO23" s="254"/>
      <c r="BP23" s="254"/>
      <c r="BQ23" s="263">
        <v>17</v>
      </c>
      <c r="BR23" s="264"/>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5"/>
    </row>
    <row r="24" spans="1:131" s="256" customFormat="1" ht="26.25" customHeight="1" x14ac:dyDescent="0.15">
      <c r="A24" s="1154" t="s">
        <v>392</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3"/>
      <c r="BA24" s="253"/>
      <c r="BB24" s="253"/>
      <c r="BC24" s="253"/>
      <c r="BD24" s="253"/>
      <c r="BE24" s="254"/>
      <c r="BF24" s="254"/>
      <c r="BG24" s="254"/>
      <c r="BH24" s="254"/>
      <c r="BI24" s="254"/>
      <c r="BJ24" s="254"/>
      <c r="BK24" s="254"/>
      <c r="BL24" s="254"/>
      <c r="BM24" s="254"/>
      <c r="BN24" s="254"/>
      <c r="BO24" s="254"/>
      <c r="BP24" s="254"/>
      <c r="BQ24" s="263">
        <v>18</v>
      </c>
      <c r="BR24" s="264"/>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5"/>
    </row>
    <row r="25" spans="1:131" s="248" customFormat="1" ht="26.25" customHeight="1" thickBot="1" x14ac:dyDescent="0.2">
      <c r="A25" s="1153" t="s">
        <v>393</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3"/>
      <c r="BK25" s="253"/>
      <c r="BL25" s="253"/>
      <c r="BM25" s="253"/>
      <c r="BN25" s="253"/>
      <c r="BO25" s="266"/>
      <c r="BP25" s="266"/>
      <c r="BQ25" s="263">
        <v>19</v>
      </c>
      <c r="BR25" s="264"/>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7"/>
    </row>
    <row r="26" spans="1:131" s="248" customFormat="1" ht="26.25" customHeight="1" x14ac:dyDescent="0.15">
      <c r="A26" s="1085" t="s">
        <v>371</v>
      </c>
      <c r="B26" s="1086"/>
      <c r="C26" s="1086"/>
      <c r="D26" s="1086"/>
      <c r="E26" s="1086"/>
      <c r="F26" s="1086"/>
      <c r="G26" s="1086"/>
      <c r="H26" s="1086"/>
      <c r="I26" s="1086"/>
      <c r="J26" s="1086"/>
      <c r="K26" s="1086"/>
      <c r="L26" s="1086"/>
      <c r="M26" s="1086"/>
      <c r="N26" s="1086"/>
      <c r="O26" s="1086"/>
      <c r="P26" s="1087"/>
      <c r="Q26" s="1091" t="s">
        <v>394</v>
      </c>
      <c r="R26" s="1092"/>
      <c r="S26" s="1092"/>
      <c r="T26" s="1092"/>
      <c r="U26" s="1093"/>
      <c r="V26" s="1091" t="s">
        <v>395</v>
      </c>
      <c r="W26" s="1092"/>
      <c r="X26" s="1092"/>
      <c r="Y26" s="1092"/>
      <c r="Z26" s="1093"/>
      <c r="AA26" s="1091" t="s">
        <v>396</v>
      </c>
      <c r="AB26" s="1092"/>
      <c r="AC26" s="1092"/>
      <c r="AD26" s="1092"/>
      <c r="AE26" s="1092"/>
      <c r="AF26" s="1149" t="s">
        <v>397</v>
      </c>
      <c r="AG26" s="1098"/>
      <c r="AH26" s="1098"/>
      <c r="AI26" s="1098"/>
      <c r="AJ26" s="1150"/>
      <c r="AK26" s="1092" t="s">
        <v>398</v>
      </c>
      <c r="AL26" s="1092"/>
      <c r="AM26" s="1092"/>
      <c r="AN26" s="1092"/>
      <c r="AO26" s="1093"/>
      <c r="AP26" s="1091" t="s">
        <v>399</v>
      </c>
      <c r="AQ26" s="1092"/>
      <c r="AR26" s="1092"/>
      <c r="AS26" s="1092"/>
      <c r="AT26" s="1093"/>
      <c r="AU26" s="1091" t="s">
        <v>400</v>
      </c>
      <c r="AV26" s="1092"/>
      <c r="AW26" s="1092"/>
      <c r="AX26" s="1092"/>
      <c r="AY26" s="1093"/>
      <c r="AZ26" s="1091" t="s">
        <v>401</v>
      </c>
      <c r="BA26" s="1092"/>
      <c r="BB26" s="1092"/>
      <c r="BC26" s="1092"/>
      <c r="BD26" s="1093"/>
      <c r="BE26" s="1091" t="s">
        <v>378</v>
      </c>
      <c r="BF26" s="1092"/>
      <c r="BG26" s="1092"/>
      <c r="BH26" s="1092"/>
      <c r="BI26" s="1107"/>
      <c r="BJ26" s="253"/>
      <c r="BK26" s="253"/>
      <c r="BL26" s="253"/>
      <c r="BM26" s="253"/>
      <c r="BN26" s="253"/>
      <c r="BO26" s="266"/>
      <c r="BP26" s="266"/>
      <c r="BQ26" s="263">
        <v>20</v>
      </c>
      <c r="BR26" s="264"/>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7"/>
    </row>
    <row r="27" spans="1:131" s="248"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3"/>
      <c r="BK27" s="253"/>
      <c r="BL27" s="253"/>
      <c r="BM27" s="253"/>
      <c r="BN27" s="253"/>
      <c r="BO27" s="266"/>
      <c r="BP27" s="266"/>
      <c r="BQ27" s="263">
        <v>21</v>
      </c>
      <c r="BR27" s="264"/>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7"/>
    </row>
    <row r="28" spans="1:131" s="248" customFormat="1" ht="26.25" customHeight="1" thickTop="1" x14ac:dyDescent="0.15">
      <c r="A28" s="267">
        <v>1</v>
      </c>
      <c r="B28" s="1140" t="s">
        <v>402</v>
      </c>
      <c r="C28" s="1141"/>
      <c r="D28" s="1141"/>
      <c r="E28" s="1141"/>
      <c r="F28" s="1141"/>
      <c r="G28" s="1141"/>
      <c r="H28" s="1141"/>
      <c r="I28" s="1141"/>
      <c r="J28" s="1141"/>
      <c r="K28" s="1141"/>
      <c r="L28" s="1141"/>
      <c r="M28" s="1141"/>
      <c r="N28" s="1141"/>
      <c r="O28" s="1141"/>
      <c r="P28" s="1142"/>
      <c r="Q28" s="1143">
        <v>6530</v>
      </c>
      <c r="R28" s="1144"/>
      <c r="S28" s="1144"/>
      <c r="T28" s="1144"/>
      <c r="U28" s="1144"/>
      <c r="V28" s="1144">
        <v>6527</v>
      </c>
      <c r="W28" s="1144"/>
      <c r="X28" s="1144"/>
      <c r="Y28" s="1144"/>
      <c r="Z28" s="1144"/>
      <c r="AA28" s="1144">
        <v>3</v>
      </c>
      <c r="AB28" s="1144"/>
      <c r="AC28" s="1144"/>
      <c r="AD28" s="1144"/>
      <c r="AE28" s="1145"/>
      <c r="AF28" s="1146">
        <v>3</v>
      </c>
      <c r="AG28" s="1144"/>
      <c r="AH28" s="1144"/>
      <c r="AI28" s="1144"/>
      <c r="AJ28" s="1147"/>
      <c r="AK28" s="1148">
        <v>530</v>
      </c>
      <c r="AL28" s="1136"/>
      <c r="AM28" s="1136"/>
      <c r="AN28" s="1136"/>
      <c r="AO28" s="1136"/>
      <c r="AP28" s="1136" t="s">
        <v>573</v>
      </c>
      <c r="AQ28" s="1136"/>
      <c r="AR28" s="1136"/>
      <c r="AS28" s="1136"/>
      <c r="AT28" s="1136"/>
      <c r="AU28" s="1136" t="s">
        <v>573</v>
      </c>
      <c r="AV28" s="1136"/>
      <c r="AW28" s="1136"/>
      <c r="AX28" s="1136"/>
      <c r="AY28" s="1136"/>
      <c r="AZ28" s="1137" t="s">
        <v>573</v>
      </c>
      <c r="BA28" s="1137"/>
      <c r="BB28" s="1137"/>
      <c r="BC28" s="1137"/>
      <c r="BD28" s="1137"/>
      <c r="BE28" s="1138"/>
      <c r="BF28" s="1138"/>
      <c r="BG28" s="1138"/>
      <c r="BH28" s="1138"/>
      <c r="BI28" s="1139"/>
      <c r="BJ28" s="253"/>
      <c r="BK28" s="253"/>
      <c r="BL28" s="253"/>
      <c r="BM28" s="253"/>
      <c r="BN28" s="253"/>
      <c r="BO28" s="266"/>
      <c r="BP28" s="266"/>
      <c r="BQ28" s="263">
        <v>22</v>
      </c>
      <c r="BR28" s="264"/>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7"/>
    </row>
    <row r="29" spans="1:131" s="248" customFormat="1" ht="26.25" customHeight="1" x14ac:dyDescent="0.15">
      <c r="A29" s="267">
        <v>2</v>
      </c>
      <c r="B29" s="1127" t="s">
        <v>403</v>
      </c>
      <c r="C29" s="1128"/>
      <c r="D29" s="1128"/>
      <c r="E29" s="1128"/>
      <c r="F29" s="1128"/>
      <c r="G29" s="1128"/>
      <c r="H29" s="1128"/>
      <c r="I29" s="1128"/>
      <c r="J29" s="1128"/>
      <c r="K29" s="1128"/>
      <c r="L29" s="1128"/>
      <c r="M29" s="1128"/>
      <c r="N29" s="1128"/>
      <c r="O29" s="1128"/>
      <c r="P29" s="1129"/>
      <c r="Q29" s="1133">
        <v>26</v>
      </c>
      <c r="R29" s="1134"/>
      <c r="S29" s="1134"/>
      <c r="T29" s="1134"/>
      <c r="U29" s="1134"/>
      <c r="V29" s="1134">
        <v>26</v>
      </c>
      <c r="W29" s="1134"/>
      <c r="X29" s="1134"/>
      <c r="Y29" s="1134"/>
      <c r="Z29" s="1134"/>
      <c r="AA29" s="1134" t="s">
        <v>573</v>
      </c>
      <c r="AB29" s="1134"/>
      <c r="AC29" s="1134"/>
      <c r="AD29" s="1134"/>
      <c r="AE29" s="1135"/>
      <c r="AF29" s="1109" t="s">
        <v>129</v>
      </c>
      <c r="AG29" s="1110"/>
      <c r="AH29" s="1110"/>
      <c r="AI29" s="1110"/>
      <c r="AJ29" s="1111"/>
      <c r="AK29" s="1070">
        <v>20</v>
      </c>
      <c r="AL29" s="1061"/>
      <c r="AM29" s="1061"/>
      <c r="AN29" s="1061"/>
      <c r="AO29" s="1061"/>
      <c r="AP29" s="1061" t="s">
        <v>573</v>
      </c>
      <c r="AQ29" s="1061"/>
      <c r="AR29" s="1061"/>
      <c r="AS29" s="1061"/>
      <c r="AT29" s="1061"/>
      <c r="AU29" s="1061" t="s">
        <v>573</v>
      </c>
      <c r="AV29" s="1061"/>
      <c r="AW29" s="1061"/>
      <c r="AX29" s="1061"/>
      <c r="AY29" s="1061"/>
      <c r="AZ29" s="1132" t="s">
        <v>573</v>
      </c>
      <c r="BA29" s="1132"/>
      <c r="BB29" s="1132"/>
      <c r="BC29" s="1132"/>
      <c r="BD29" s="1132"/>
      <c r="BE29" s="1122"/>
      <c r="BF29" s="1122"/>
      <c r="BG29" s="1122"/>
      <c r="BH29" s="1122"/>
      <c r="BI29" s="1123"/>
      <c r="BJ29" s="253"/>
      <c r="BK29" s="253"/>
      <c r="BL29" s="253"/>
      <c r="BM29" s="253"/>
      <c r="BN29" s="253"/>
      <c r="BO29" s="266"/>
      <c r="BP29" s="266"/>
      <c r="BQ29" s="263">
        <v>23</v>
      </c>
      <c r="BR29" s="264"/>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7"/>
    </row>
    <row r="30" spans="1:131" s="248" customFormat="1" ht="26.25" customHeight="1" x14ac:dyDescent="0.15">
      <c r="A30" s="267">
        <v>3</v>
      </c>
      <c r="B30" s="1127" t="s">
        <v>591</v>
      </c>
      <c r="C30" s="1128"/>
      <c r="D30" s="1128"/>
      <c r="E30" s="1128"/>
      <c r="F30" s="1128"/>
      <c r="G30" s="1128"/>
      <c r="H30" s="1128"/>
      <c r="I30" s="1128"/>
      <c r="J30" s="1128"/>
      <c r="K30" s="1128"/>
      <c r="L30" s="1128"/>
      <c r="M30" s="1128"/>
      <c r="N30" s="1128"/>
      <c r="O30" s="1128"/>
      <c r="P30" s="1129"/>
      <c r="Q30" s="1133">
        <v>6147</v>
      </c>
      <c r="R30" s="1134"/>
      <c r="S30" s="1134"/>
      <c r="T30" s="1134"/>
      <c r="U30" s="1134"/>
      <c r="V30" s="1134">
        <v>6087</v>
      </c>
      <c r="W30" s="1134"/>
      <c r="X30" s="1134"/>
      <c r="Y30" s="1134"/>
      <c r="Z30" s="1134"/>
      <c r="AA30" s="1134">
        <v>60</v>
      </c>
      <c r="AB30" s="1134"/>
      <c r="AC30" s="1134"/>
      <c r="AD30" s="1134"/>
      <c r="AE30" s="1135"/>
      <c r="AF30" s="1109">
        <v>60</v>
      </c>
      <c r="AG30" s="1110"/>
      <c r="AH30" s="1110"/>
      <c r="AI30" s="1110"/>
      <c r="AJ30" s="1111"/>
      <c r="AK30" s="1070">
        <v>908</v>
      </c>
      <c r="AL30" s="1061"/>
      <c r="AM30" s="1061"/>
      <c r="AN30" s="1061"/>
      <c r="AO30" s="1061"/>
      <c r="AP30" s="1061" t="s">
        <v>573</v>
      </c>
      <c r="AQ30" s="1061"/>
      <c r="AR30" s="1061"/>
      <c r="AS30" s="1061"/>
      <c r="AT30" s="1061"/>
      <c r="AU30" s="1061" t="s">
        <v>574</v>
      </c>
      <c r="AV30" s="1061"/>
      <c r="AW30" s="1061"/>
      <c r="AX30" s="1061"/>
      <c r="AY30" s="1061"/>
      <c r="AZ30" s="1132" t="s">
        <v>573</v>
      </c>
      <c r="BA30" s="1132"/>
      <c r="BB30" s="1132"/>
      <c r="BC30" s="1132"/>
      <c r="BD30" s="1132"/>
      <c r="BE30" s="1122"/>
      <c r="BF30" s="1122"/>
      <c r="BG30" s="1122"/>
      <c r="BH30" s="1122"/>
      <c r="BI30" s="1123"/>
      <c r="BJ30" s="253"/>
      <c r="BK30" s="253"/>
      <c r="BL30" s="253"/>
      <c r="BM30" s="253"/>
      <c r="BN30" s="253"/>
      <c r="BO30" s="266"/>
      <c r="BP30" s="266"/>
      <c r="BQ30" s="263">
        <v>24</v>
      </c>
      <c r="BR30" s="264"/>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7"/>
    </row>
    <row r="31" spans="1:131" s="248" customFormat="1" ht="26.25" customHeight="1" x14ac:dyDescent="0.15">
      <c r="A31" s="267">
        <v>4</v>
      </c>
      <c r="B31" s="1127" t="s">
        <v>404</v>
      </c>
      <c r="C31" s="1128"/>
      <c r="D31" s="1128"/>
      <c r="E31" s="1128"/>
      <c r="F31" s="1128"/>
      <c r="G31" s="1128"/>
      <c r="H31" s="1128"/>
      <c r="I31" s="1128"/>
      <c r="J31" s="1128"/>
      <c r="K31" s="1128"/>
      <c r="L31" s="1128"/>
      <c r="M31" s="1128"/>
      <c r="N31" s="1128"/>
      <c r="O31" s="1128"/>
      <c r="P31" s="1129"/>
      <c r="Q31" s="1133">
        <v>764</v>
      </c>
      <c r="R31" s="1134"/>
      <c r="S31" s="1134"/>
      <c r="T31" s="1134"/>
      <c r="U31" s="1134"/>
      <c r="V31" s="1134">
        <v>764</v>
      </c>
      <c r="W31" s="1134"/>
      <c r="X31" s="1134"/>
      <c r="Y31" s="1134"/>
      <c r="Z31" s="1134"/>
      <c r="AA31" s="1134">
        <v>0</v>
      </c>
      <c r="AB31" s="1134"/>
      <c r="AC31" s="1134"/>
      <c r="AD31" s="1134"/>
      <c r="AE31" s="1135"/>
      <c r="AF31" s="1109">
        <v>0</v>
      </c>
      <c r="AG31" s="1110"/>
      <c r="AH31" s="1110"/>
      <c r="AI31" s="1110"/>
      <c r="AJ31" s="1111"/>
      <c r="AK31" s="1070">
        <v>167</v>
      </c>
      <c r="AL31" s="1061"/>
      <c r="AM31" s="1061"/>
      <c r="AN31" s="1061"/>
      <c r="AO31" s="1061"/>
      <c r="AP31" s="1061" t="s">
        <v>573</v>
      </c>
      <c r="AQ31" s="1061"/>
      <c r="AR31" s="1061"/>
      <c r="AS31" s="1061"/>
      <c r="AT31" s="1061"/>
      <c r="AU31" s="1061" t="s">
        <v>573</v>
      </c>
      <c r="AV31" s="1061"/>
      <c r="AW31" s="1061"/>
      <c r="AX31" s="1061"/>
      <c r="AY31" s="1061"/>
      <c r="AZ31" s="1132" t="s">
        <v>573</v>
      </c>
      <c r="BA31" s="1132"/>
      <c r="BB31" s="1132"/>
      <c r="BC31" s="1132"/>
      <c r="BD31" s="1132"/>
      <c r="BE31" s="1122"/>
      <c r="BF31" s="1122"/>
      <c r="BG31" s="1122"/>
      <c r="BH31" s="1122"/>
      <c r="BI31" s="1123"/>
      <c r="BJ31" s="253"/>
      <c r="BK31" s="253"/>
      <c r="BL31" s="253"/>
      <c r="BM31" s="253"/>
      <c r="BN31" s="253"/>
      <c r="BO31" s="266"/>
      <c r="BP31" s="266"/>
      <c r="BQ31" s="263">
        <v>25</v>
      </c>
      <c r="BR31" s="264"/>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7"/>
    </row>
    <row r="32" spans="1:131" s="248" customFormat="1" ht="26.25" customHeight="1" x14ac:dyDescent="0.15">
      <c r="A32" s="267">
        <v>5</v>
      </c>
      <c r="B32" s="1127" t="s">
        <v>405</v>
      </c>
      <c r="C32" s="1128"/>
      <c r="D32" s="1128"/>
      <c r="E32" s="1128"/>
      <c r="F32" s="1128"/>
      <c r="G32" s="1128"/>
      <c r="H32" s="1128"/>
      <c r="I32" s="1128"/>
      <c r="J32" s="1128"/>
      <c r="K32" s="1128"/>
      <c r="L32" s="1128"/>
      <c r="M32" s="1128"/>
      <c r="N32" s="1128"/>
      <c r="O32" s="1128"/>
      <c r="P32" s="1129"/>
      <c r="Q32" s="1133">
        <v>8194</v>
      </c>
      <c r="R32" s="1134"/>
      <c r="S32" s="1134"/>
      <c r="T32" s="1134"/>
      <c r="U32" s="1134"/>
      <c r="V32" s="1134">
        <v>7903</v>
      </c>
      <c r="W32" s="1134"/>
      <c r="X32" s="1134"/>
      <c r="Y32" s="1134"/>
      <c r="Z32" s="1134"/>
      <c r="AA32" s="1134">
        <v>291</v>
      </c>
      <c r="AB32" s="1134"/>
      <c r="AC32" s="1134"/>
      <c r="AD32" s="1134"/>
      <c r="AE32" s="1135"/>
      <c r="AF32" s="1109">
        <v>3190</v>
      </c>
      <c r="AG32" s="1110"/>
      <c r="AH32" s="1110"/>
      <c r="AI32" s="1110"/>
      <c r="AJ32" s="1111"/>
      <c r="AK32" s="1070">
        <v>1046</v>
      </c>
      <c r="AL32" s="1061"/>
      <c r="AM32" s="1061"/>
      <c r="AN32" s="1061"/>
      <c r="AO32" s="1061"/>
      <c r="AP32" s="1061">
        <v>3248</v>
      </c>
      <c r="AQ32" s="1061"/>
      <c r="AR32" s="1061"/>
      <c r="AS32" s="1061"/>
      <c r="AT32" s="1061"/>
      <c r="AU32" s="1061">
        <v>1978</v>
      </c>
      <c r="AV32" s="1061"/>
      <c r="AW32" s="1061"/>
      <c r="AX32" s="1061"/>
      <c r="AY32" s="1061"/>
      <c r="AZ32" s="1132" t="s">
        <v>573</v>
      </c>
      <c r="BA32" s="1132"/>
      <c r="BB32" s="1132"/>
      <c r="BC32" s="1132"/>
      <c r="BD32" s="1132"/>
      <c r="BE32" s="1122" t="s">
        <v>406</v>
      </c>
      <c r="BF32" s="1122"/>
      <c r="BG32" s="1122"/>
      <c r="BH32" s="1122"/>
      <c r="BI32" s="1123"/>
      <c r="BJ32" s="253"/>
      <c r="BK32" s="253"/>
      <c r="BL32" s="253"/>
      <c r="BM32" s="253"/>
      <c r="BN32" s="253"/>
      <c r="BO32" s="266"/>
      <c r="BP32" s="266"/>
      <c r="BQ32" s="263">
        <v>26</v>
      </c>
      <c r="BR32" s="264"/>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7"/>
    </row>
    <row r="33" spans="1:131" s="248" customFormat="1" ht="26.25" customHeight="1" x14ac:dyDescent="0.15">
      <c r="A33" s="267">
        <v>6</v>
      </c>
      <c r="B33" s="1127" t="s">
        <v>407</v>
      </c>
      <c r="C33" s="1128"/>
      <c r="D33" s="1128"/>
      <c r="E33" s="1128"/>
      <c r="F33" s="1128"/>
      <c r="G33" s="1128"/>
      <c r="H33" s="1128"/>
      <c r="I33" s="1128"/>
      <c r="J33" s="1128"/>
      <c r="K33" s="1128"/>
      <c r="L33" s="1128"/>
      <c r="M33" s="1128"/>
      <c r="N33" s="1128"/>
      <c r="O33" s="1128"/>
      <c r="P33" s="1129"/>
      <c r="Q33" s="1133">
        <v>1204</v>
      </c>
      <c r="R33" s="1134"/>
      <c r="S33" s="1134"/>
      <c r="T33" s="1134"/>
      <c r="U33" s="1134"/>
      <c r="V33" s="1134">
        <v>1176</v>
      </c>
      <c r="W33" s="1134"/>
      <c r="X33" s="1134"/>
      <c r="Y33" s="1134"/>
      <c r="Z33" s="1134"/>
      <c r="AA33" s="1134">
        <v>28</v>
      </c>
      <c r="AB33" s="1134"/>
      <c r="AC33" s="1134"/>
      <c r="AD33" s="1134"/>
      <c r="AE33" s="1135"/>
      <c r="AF33" s="1109">
        <v>1194</v>
      </c>
      <c r="AG33" s="1110"/>
      <c r="AH33" s="1110"/>
      <c r="AI33" s="1110"/>
      <c r="AJ33" s="1111"/>
      <c r="AK33" s="1070">
        <v>36</v>
      </c>
      <c r="AL33" s="1061"/>
      <c r="AM33" s="1061"/>
      <c r="AN33" s="1061"/>
      <c r="AO33" s="1061"/>
      <c r="AP33" s="1061">
        <v>5998</v>
      </c>
      <c r="AQ33" s="1061"/>
      <c r="AR33" s="1061"/>
      <c r="AS33" s="1061"/>
      <c r="AT33" s="1061"/>
      <c r="AU33" s="1061">
        <v>312</v>
      </c>
      <c r="AV33" s="1061"/>
      <c r="AW33" s="1061"/>
      <c r="AX33" s="1061"/>
      <c r="AY33" s="1061"/>
      <c r="AZ33" s="1132" t="s">
        <v>573</v>
      </c>
      <c r="BA33" s="1132"/>
      <c r="BB33" s="1132"/>
      <c r="BC33" s="1132"/>
      <c r="BD33" s="1132"/>
      <c r="BE33" s="1122" t="s">
        <v>406</v>
      </c>
      <c r="BF33" s="1122"/>
      <c r="BG33" s="1122"/>
      <c r="BH33" s="1122"/>
      <c r="BI33" s="1123"/>
      <c r="BJ33" s="253"/>
      <c r="BK33" s="253"/>
      <c r="BL33" s="253"/>
      <c r="BM33" s="253"/>
      <c r="BN33" s="253"/>
      <c r="BO33" s="266"/>
      <c r="BP33" s="266"/>
      <c r="BQ33" s="263">
        <v>27</v>
      </c>
      <c r="BR33" s="264"/>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7"/>
    </row>
    <row r="34" spans="1:131" s="248" customFormat="1" ht="26.25" customHeight="1" x14ac:dyDescent="0.15">
      <c r="A34" s="267">
        <v>7</v>
      </c>
      <c r="B34" s="1127" t="s">
        <v>408</v>
      </c>
      <c r="C34" s="1128"/>
      <c r="D34" s="1128"/>
      <c r="E34" s="1128"/>
      <c r="F34" s="1128"/>
      <c r="G34" s="1128"/>
      <c r="H34" s="1128"/>
      <c r="I34" s="1128"/>
      <c r="J34" s="1128"/>
      <c r="K34" s="1128"/>
      <c r="L34" s="1128"/>
      <c r="M34" s="1128"/>
      <c r="N34" s="1128"/>
      <c r="O34" s="1128"/>
      <c r="P34" s="1129"/>
      <c r="Q34" s="1133">
        <v>2419</v>
      </c>
      <c r="R34" s="1134"/>
      <c r="S34" s="1134"/>
      <c r="T34" s="1134"/>
      <c r="U34" s="1134"/>
      <c r="V34" s="1134">
        <v>2406</v>
      </c>
      <c r="W34" s="1134"/>
      <c r="X34" s="1134"/>
      <c r="Y34" s="1134"/>
      <c r="Z34" s="1134"/>
      <c r="AA34" s="1134">
        <v>13</v>
      </c>
      <c r="AB34" s="1134"/>
      <c r="AC34" s="1134"/>
      <c r="AD34" s="1134"/>
      <c r="AE34" s="1135"/>
      <c r="AF34" s="1109">
        <v>236</v>
      </c>
      <c r="AG34" s="1110"/>
      <c r="AH34" s="1110"/>
      <c r="AI34" s="1110"/>
      <c r="AJ34" s="1111"/>
      <c r="AK34" s="1070">
        <v>1146</v>
      </c>
      <c r="AL34" s="1061"/>
      <c r="AM34" s="1061"/>
      <c r="AN34" s="1061"/>
      <c r="AO34" s="1061"/>
      <c r="AP34" s="1061">
        <v>15956</v>
      </c>
      <c r="AQ34" s="1061"/>
      <c r="AR34" s="1061"/>
      <c r="AS34" s="1061"/>
      <c r="AT34" s="1061"/>
      <c r="AU34" s="1061">
        <v>8137</v>
      </c>
      <c r="AV34" s="1061"/>
      <c r="AW34" s="1061"/>
      <c r="AX34" s="1061"/>
      <c r="AY34" s="1061"/>
      <c r="AZ34" s="1132" t="s">
        <v>573</v>
      </c>
      <c r="BA34" s="1132"/>
      <c r="BB34" s="1132"/>
      <c r="BC34" s="1132"/>
      <c r="BD34" s="1132"/>
      <c r="BE34" s="1122" t="s">
        <v>406</v>
      </c>
      <c r="BF34" s="1122"/>
      <c r="BG34" s="1122"/>
      <c r="BH34" s="1122"/>
      <c r="BI34" s="1123"/>
      <c r="BJ34" s="253"/>
      <c r="BK34" s="253"/>
      <c r="BL34" s="253"/>
      <c r="BM34" s="253"/>
      <c r="BN34" s="253"/>
      <c r="BO34" s="266"/>
      <c r="BP34" s="266"/>
      <c r="BQ34" s="263">
        <v>28</v>
      </c>
      <c r="BR34" s="264"/>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7"/>
    </row>
    <row r="35" spans="1:131" s="248" customFormat="1" ht="26.25" customHeight="1" x14ac:dyDescent="0.15">
      <c r="A35" s="267">
        <v>8</v>
      </c>
      <c r="B35" s="1127" t="s">
        <v>409</v>
      </c>
      <c r="C35" s="1128"/>
      <c r="D35" s="1128"/>
      <c r="E35" s="1128"/>
      <c r="F35" s="1128"/>
      <c r="G35" s="1128"/>
      <c r="H35" s="1128"/>
      <c r="I35" s="1128"/>
      <c r="J35" s="1128"/>
      <c r="K35" s="1128"/>
      <c r="L35" s="1128"/>
      <c r="M35" s="1128"/>
      <c r="N35" s="1128"/>
      <c r="O35" s="1128"/>
      <c r="P35" s="1129"/>
      <c r="Q35" s="1133">
        <v>23</v>
      </c>
      <c r="R35" s="1134"/>
      <c r="S35" s="1134"/>
      <c r="T35" s="1134"/>
      <c r="U35" s="1134"/>
      <c r="V35" s="1134">
        <v>23</v>
      </c>
      <c r="W35" s="1134"/>
      <c r="X35" s="1134"/>
      <c r="Y35" s="1134"/>
      <c r="Z35" s="1134"/>
      <c r="AA35" s="1134" t="s">
        <v>575</v>
      </c>
      <c r="AB35" s="1134"/>
      <c r="AC35" s="1134"/>
      <c r="AD35" s="1134"/>
      <c r="AE35" s="1135"/>
      <c r="AF35" s="1109" t="s">
        <v>129</v>
      </c>
      <c r="AG35" s="1110"/>
      <c r="AH35" s="1110"/>
      <c r="AI35" s="1110"/>
      <c r="AJ35" s="1111"/>
      <c r="AK35" s="1070">
        <v>3</v>
      </c>
      <c r="AL35" s="1061"/>
      <c r="AM35" s="1061"/>
      <c r="AN35" s="1061"/>
      <c r="AO35" s="1061"/>
      <c r="AP35" s="1061">
        <v>36</v>
      </c>
      <c r="AQ35" s="1061"/>
      <c r="AR35" s="1061"/>
      <c r="AS35" s="1061"/>
      <c r="AT35" s="1061"/>
      <c r="AU35" s="1061">
        <v>5</v>
      </c>
      <c r="AV35" s="1061"/>
      <c r="AW35" s="1061"/>
      <c r="AX35" s="1061"/>
      <c r="AY35" s="1061"/>
      <c r="AZ35" s="1132" t="s">
        <v>573</v>
      </c>
      <c r="BA35" s="1132"/>
      <c r="BB35" s="1132"/>
      <c r="BC35" s="1132"/>
      <c r="BD35" s="1132"/>
      <c r="BE35" s="1122" t="s">
        <v>410</v>
      </c>
      <c r="BF35" s="1122"/>
      <c r="BG35" s="1122"/>
      <c r="BH35" s="1122"/>
      <c r="BI35" s="1123"/>
      <c r="BJ35" s="253"/>
      <c r="BK35" s="253"/>
      <c r="BL35" s="253"/>
      <c r="BM35" s="253"/>
      <c r="BN35" s="253"/>
      <c r="BO35" s="266"/>
      <c r="BP35" s="266"/>
      <c r="BQ35" s="263">
        <v>29</v>
      </c>
      <c r="BR35" s="264"/>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7"/>
    </row>
    <row r="36" spans="1:131" s="248" customFormat="1" ht="26.25" customHeight="1" x14ac:dyDescent="0.15">
      <c r="A36" s="267">
        <v>9</v>
      </c>
      <c r="B36" s="1127" t="s">
        <v>411</v>
      </c>
      <c r="C36" s="1128"/>
      <c r="D36" s="1128"/>
      <c r="E36" s="1128"/>
      <c r="F36" s="1128"/>
      <c r="G36" s="1128"/>
      <c r="H36" s="1128"/>
      <c r="I36" s="1128"/>
      <c r="J36" s="1128"/>
      <c r="K36" s="1128"/>
      <c r="L36" s="1128"/>
      <c r="M36" s="1128"/>
      <c r="N36" s="1128"/>
      <c r="O36" s="1128"/>
      <c r="P36" s="1129"/>
      <c r="Q36" s="1133">
        <v>672</v>
      </c>
      <c r="R36" s="1134"/>
      <c r="S36" s="1134"/>
      <c r="T36" s="1134"/>
      <c r="U36" s="1134"/>
      <c r="V36" s="1134">
        <v>672</v>
      </c>
      <c r="W36" s="1134"/>
      <c r="X36" s="1134"/>
      <c r="Y36" s="1134"/>
      <c r="Z36" s="1134"/>
      <c r="AA36" s="1134" t="s">
        <v>573</v>
      </c>
      <c r="AB36" s="1134"/>
      <c r="AC36" s="1134"/>
      <c r="AD36" s="1134"/>
      <c r="AE36" s="1135"/>
      <c r="AF36" s="1109" t="s">
        <v>129</v>
      </c>
      <c r="AG36" s="1110"/>
      <c r="AH36" s="1110"/>
      <c r="AI36" s="1110"/>
      <c r="AJ36" s="1111"/>
      <c r="AK36" s="1070">
        <v>30</v>
      </c>
      <c r="AL36" s="1061"/>
      <c r="AM36" s="1061"/>
      <c r="AN36" s="1061"/>
      <c r="AO36" s="1061"/>
      <c r="AP36" s="1061">
        <v>986</v>
      </c>
      <c r="AQ36" s="1061"/>
      <c r="AR36" s="1061"/>
      <c r="AS36" s="1061"/>
      <c r="AT36" s="1061"/>
      <c r="AU36" s="1061" t="s">
        <v>573</v>
      </c>
      <c r="AV36" s="1061"/>
      <c r="AW36" s="1061"/>
      <c r="AX36" s="1061"/>
      <c r="AY36" s="1061"/>
      <c r="AZ36" s="1132" t="s">
        <v>573</v>
      </c>
      <c r="BA36" s="1132"/>
      <c r="BB36" s="1132"/>
      <c r="BC36" s="1132"/>
      <c r="BD36" s="1132"/>
      <c r="BE36" s="1122" t="s">
        <v>410</v>
      </c>
      <c r="BF36" s="1122"/>
      <c r="BG36" s="1122"/>
      <c r="BH36" s="1122"/>
      <c r="BI36" s="1123"/>
      <c r="BJ36" s="253"/>
      <c r="BK36" s="253"/>
      <c r="BL36" s="253"/>
      <c r="BM36" s="253"/>
      <c r="BN36" s="253"/>
      <c r="BO36" s="266"/>
      <c r="BP36" s="266"/>
      <c r="BQ36" s="263">
        <v>30</v>
      </c>
      <c r="BR36" s="264"/>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7"/>
    </row>
    <row r="37" spans="1:131" s="248" customFormat="1" ht="26.25" customHeight="1" x14ac:dyDescent="0.15">
      <c r="A37" s="267">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0"/>
      <c r="AL37" s="1061"/>
      <c r="AM37" s="1061"/>
      <c r="AN37" s="1061"/>
      <c r="AO37" s="1061"/>
      <c r="AP37" s="1061"/>
      <c r="AQ37" s="1061"/>
      <c r="AR37" s="1061"/>
      <c r="AS37" s="1061"/>
      <c r="AT37" s="1061"/>
      <c r="AU37" s="1061"/>
      <c r="AV37" s="1061"/>
      <c r="AW37" s="1061"/>
      <c r="AX37" s="1061"/>
      <c r="AY37" s="1061"/>
      <c r="AZ37" s="1132"/>
      <c r="BA37" s="1132"/>
      <c r="BB37" s="1132"/>
      <c r="BC37" s="1132"/>
      <c r="BD37" s="1132"/>
      <c r="BE37" s="1122"/>
      <c r="BF37" s="1122"/>
      <c r="BG37" s="1122"/>
      <c r="BH37" s="1122"/>
      <c r="BI37" s="1123"/>
      <c r="BJ37" s="253"/>
      <c r="BK37" s="253"/>
      <c r="BL37" s="253"/>
      <c r="BM37" s="253"/>
      <c r="BN37" s="253"/>
      <c r="BO37" s="266"/>
      <c r="BP37" s="266"/>
      <c r="BQ37" s="263">
        <v>31</v>
      </c>
      <c r="BR37" s="264"/>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7"/>
    </row>
    <row r="38" spans="1:131" s="248" customFormat="1" ht="26.25" customHeight="1" x14ac:dyDescent="0.15">
      <c r="A38" s="267">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0"/>
      <c r="AL38" s="1061"/>
      <c r="AM38" s="1061"/>
      <c r="AN38" s="1061"/>
      <c r="AO38" s="1061"/>
      <c r="AP38" s="1061"/>
      <c r="AQ38" s="1061"/>
      <c r="AR38" s="1061"/>
      <c r="AS38" s="1061"/>
      <c r="AT38" s="1061"/>
      <c r="AU38" s="1061"/>
      <c r="AV38" s="1061"/>
      <c r="AW38" s="1061"/>
      <c r="AX38" s="1061"/>
      <c r="AY38" s="1061"/>
      <c r="AZ38" s="1132"/>
      <c r="BA38" s="1132"/>
      <c r="BB38" s="1132"/>
      <c r="BC38" s="1132"/>
      <c r="BD38" s="1132"/>
      <c r="BE38" s="1122"/>
      <c r="BF38" s="1122"/>
      <c r="BG38" s="1122"/>
      <c r="BH38" s="1122"/>
      <c r="BI38" s="1123"/>
      <c r="BJ38" s="253"/>
      <c r="BK38" s="253"/>
      <c r="BL38" s="253"/>
      <c r="BM38" s="253"/>
      <c r="BN38" s="253"/>
      <c r="BO38" s="266"/>
      <c r="BP38" s="266"/>
      <c r="BQ38" s="263">
        <v>32</v>
      </c>
      <c r="BR38" s="264"/>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7"/>
    </row>
    <row r="39" spans="1:131" s="248" customFormat="1" ht="26.25" customHeight="1" x14ac:dyDescent="0.15">
      <c r="A39" s="267">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0"/>
      <c r="AL39" s="1061"/>
      <c r="AM39" s="1061"/>
      <c r="AN39" s="1061"/>
      <c r="AO39" s="1061"/>
      <c r="AP39" s="1061"/>
      <c r="AQ39" s="1061"/>
      <c r="AR39" s="1061"/>
      <c r="AS39" s="1061"/>
      <c r="AT39" s="1061"/>
      <c r="AU39" s="1061"/>
      <c r="AV39" s="1061"/>
      <c r="AW39" s="1061"/>
      <c r="AX39" s="1061"/>
      <c r="AY39" s="1061"/>
      <c r="AZ39" s="1132"/>
      <c r="BA39" s="1132"/>
      <c r="BB39" s="1132"/>
      <c r="BC39" s="1132"/>
      <c r="BD39" s="1132"/>
      <c r="BE39" s="1122"/>
      <c r="BF39" s="1122"/>
      <c r="BG39" s="1122"/>
      <c r="BH39" s="1122"/>
      <c r="BI39" s="1123"/>
      <c r="BJ39" s="253"/>
      <c r="BK39" s="253"/>
      <c r="BL39" s="253"/>
      <c r="BM39" s="253"/>
      <c r="BN39" s="253"/>
      <c r="BO39" s="266"/>
      <c r="BP39" s="266"/>
      <c r="BQ39" s="263">
        <v>33</v>
      </c>
      <c r="BR39" s="264"/>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7"/>
    </row>
    <row r="40" spans="1:131" s="248" customFormat="1" ht="26.25" customHeight="1" x14ac:dyDescent="0.15">
      <c r="A40" s="262">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0"/>
      <c r="AL40" s="1061"/>
      <c r="AM40" s="1061"/>
      <c r="AN40" s="1061"/>
      <c r="AO40" s="1061"/>
      <c r="AP40" s="1061"/>
      <c r="AQ40" s="1061"/>
      <c r="AR40" s="1061"/>
      <c r="AS40" s="1061"/>
      <c r="AT40" s="1061"/>
      <c r="AU40" s="1061"/>
      <c r="AV40" s="1061"/>
      <c r="AW40" s="1061"/>
      <c r="AX40" s="1061"/>
      <c r="AY40" s="1061"/>
      <c r="AZ40" s="1132"/>
      <c r="BA40" s="1132"/>
      <c r="BB40" s="1132"/>
      <c r="BC40" s="1132"/>
      <c r="BD40" s="1132"/>
      <c r="BE40" s="1122"/>
      <c r="BF40" s="1122"/>
      <c r="BG40" s="1122"/>
      <c r="BH40" s="1122"/>
      <c r="BI40" s="1123"/>
      <c r="BJ40" s="253"/>
      <c r="BK40" s="253"/>
      <c r="BL40" s="253"/>
      <c r="BM40" s="253"/>
      <c r="BN40" s="253"/>
      <c r="BO40" s="266"/>
      <c r="BP40" s="266"/>
      <c r="BQ40" s="263">
        <v>34</v>
      </c>
      <c r="BR40" s="264"/>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7"/>
    </row>
    <row r="41" spans="1:131" s="248" customFormat="1" ht="26.25" customHeight="1" x14ac:dyDescent="0.15">
      <c r="A41" s="262">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0"/>
      <c r="AL41" s="1061"/>
      <c r="AM41" s="1061"/>
      <c r="AN41" s="1061"/>
      <c r="AO41" s="1061"/>
      <c r="AP41" s="1061"/>
      <c r="AQ41" s="1061"/>
      <c r="AR41" s="1061"/>
      <c r="AS41" s="1061"/>
      <c r="AT41" s="1061"/>
      <c r="AU41" s="1061"/>
      <c r="AV41" s="1061"/>
      <c r="AW41" s="1061"/>
      <c r="AX41" s="1061"/>
      <c r="AY41" s="1061"/>
      <c r="AZ41" s="1132"/>
      <c r="BA41" s="1132"/>
      <c r="BB41" s="1132"/>
      <c r="BC41" s="1132"/>
      <c r="BD41" s="1132"/>
      <c r="BE41" s="1122"/>
      <c r="BF41" s="1122"/>
      <c r="BG41" s="1122"/>
      <c r="BH41" s="1122"/>
      <c r="BI41" s="1123"/>
      <c r="BJ41" s="253"/>
      <c r="BK41" s="253"/>
      <c r="BL41" s="253"/>
      <c r="BM41" s="253"/>
      <c r="BN41" s="253"/>
      <c r="BO41" s="266"/>
      <c r="BP41" s="266"/>
      <c r="BQ41" s="263">
        <v>35</v>
      </c>
      <c r="BR41" s="264"/>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7"/>
    </row>
    <row r="42" spans="1:131" s="248" customFormat="1" ht="26.25" customHeight="1" x14ac:dyDescent="0.15">
      <c r="A42" s="262">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0"/>
      <c r="AL42" s="1061"/>
      <c r="AM42" s="1061"/>
      <c r="AN42" s="1061"/>
      <c r="AO42" s="1061"/>
      <c r="AP42" s="1061"/>
      <c r="AQ42" s="1061"/>
      <c r="AR42" s="1061"/>
      <c r="AS42" s="1061"/>
      <c r="AT42" s="1061"/>
      <c r="AU42" s="1061"/>
      <c r="AV42" s="1061"/>
      <c r="AW42" s="1061"/>
      <c r="AX42" s="1061"/>
      <c r="AY42" s="1061"/>
      <c r="AZ42" s="1132"/>
      <c r="BA42" s="1132"/>
      <c r="BB42" s="1132"/>
      <c r="BC42" s="1132"/>
      <c r="BD42" s="1132"/>
      <c r="BE42" s="1122"/>
      <c r="BF42" s="1122"/>
      <c r="BG42" s="1122"/>
      <c r="BH42" s="1122"/>
      <c r="BI42" s="1123"/>
      <c r="BJ42" s="253"/>
      <c r="BK42" s="253"/>
      <c r="BL42" s="253"/>
      <c r="BM42" s="253"/>
      <c r="BN42" s="253"/>
      <c r="BO42" s="266"/>
      <c r="BP42" s="266"/>
      <c r="BQ42" s="263">
        <v>36</v>
      </c>
      <c r="BR42" s="264"/>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7"/>
    </row>
    <row r="43" spans="1:131" s="248" customFormat="1" ht="26.25" customHeight="1" x14ac:dyDescent="0.15">
      <c r="A43" s="262">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0"/>
      <c r="AL43" s="1061"/>
      <c r="AM43" s="1061"/>
      <c r="AN43" s="1061"/>
      <c r="AO43" s="1061"/>
      <c r="AP43" s="1061"/>
      <c r="AQ43" s="1061"/>
      <c r="AR43" s="1061"/>
      <c r="AS43" s="1061"/>
      <c r="AT43" s="1061"/>
      <c r="AU43" s="1061"/>
      <c r="AV43" s="1061"/>
      <c r="AW43" s="1061"/>
      <c r="AX43" s="1061"/>
      <c r="AY43" s="1061"/>
      <c r="AZ43" s="1132"/>
      <c r="BA43" s="1132"/>
      <c r="BB43" s="1132"/>
      <c r="BC43" s="1132"/>
      <c r="BD43" s="1132"/>
      <c r="BE43" s="1122"/>
      <c r="BF43" s="1122"/>
      <c r="BG43" s="1122"/>
      <c r="BH43" s="1122"/>
      <c r="BI43" s="1123"/>
      <c r="BJ43" s="253"/>
      <c r="BK43" s="253"/>
      <c r="BL43" s="253"/>
      <c r="BM43" s="253"/>
      <c r="BN43" s="253"/>
      <c r="BO43" s="266"/>
      <c r="BP43" s="266"/>
      <c r="BQ43" s="263">
        <v>37</v>
      </c>
      <c r="BR43" s="264"/>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7"/>
    </row>
    <row r="44" spans="1:131" s="248" customFormat="1" ht="26.25" customHeight="1" x14ac:dyDescent="0.15">
      <c r="A44" s="262">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0"/>
      <c r="AL44" s="1061"/>
      <c r="AM44" s="1061"/>
      <c r="AN44" s="1061"/>
      <c r="AO44" s="1061"/>
      <c r="AP44" s="1061"/>
      <c r="AQ44" s="1061"/>
      <c r="AR44" s="1061"/>
      <c r="AS44" s="1061"/>
      <c r="AT44" s="1061"/>
      <c r="AU44" s="1061"/>
      <c r="AV44" s="1061"/>
      <c r="AW44" s="1061"/>
      <c r="AX44" s="1061"/>
      <c r="AY44" s="1061"/>
      <c r="AZ44" s="1132"/>
      <c r="BA44" s="1132"/>
      <c r="BB44" s="1132"/>
      <c r="BC44" s="1132"/>
      <c r="BD44" s="1132"/>
      <c r="BE44" s="1122"/>
      <c r="BF44" s="1122"/>
      <c r="BG44" s="1122"/>
      <c r="BH44" s="1122"/>
      <c r="BI44" s="1123"/>
      <c r="BJ44" s="253"/>
      <c r="BK44" s="253"/>
      <c r="BL44" s="253"/>
      <c r="BM44" s="253"/>
      <c r="BN44" s="253"/>
      <c r="BO44" s="266"/>
      <c r="BP44" s="266"/>
      <c r="BQ44" s="263">
        <v>38</v>
      </c>
      <c r="BR44" s="264"/>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7"/>
    </row>
    <row r="45" spans="1:131" s="248" customFormat="1" ht="26.25" customHeight="1" x14ac:dyDescent="0.15">
      <c r="A45" s="262">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0"/>
      <c r="AL45" s="1061"/>
      <c r="AM45" s="1061"/>
      <c r="AN45" s="1061"/>
      <c r="AO45" s="1061"/>
      <c r="AP45" s="1061"/>
      <c r="AQ45" s="1061"/>
      <c r="AR45" s="1061"/>
      <c r="AS45" s="1061"/>
      <c r="AT45" s="1061"/>
      <c r="AU45" s="1061"/>
      <c r="AV45" s="1061"/>
      <c r="AW45" s="1061"/>
      <c r="AX45" s="1061"/>
      <c r="AY45" s="1061"/>
      <c r="AZ45" s="1132"/>
      <c r="BA45" s="1132"/>
      <c r="BB45" s="1132"/>
      <c r="BC45" s="1132"/>
      <c r="BD45" s="1132"/>
      <c r="BE45" s="1122"/>
      <c r="BF45" s="1122"/>
      <c r="BG45" s="1122"/>
      <c r="BH45" s="1122"/>
      <c r="BI45" s="1123"/>
      <c r="BJ45" s="253"/>
      <c r="BK45" s="253"/>
      <c r="BL45" s="253"/>
      <c r="BM45" s="253"/>
      <c r="BN45" s="253"/>
      <c r="BO45" s="266"/>
      <c r="BP45" s="266"/>
      <c r="BQ45" s="263">
        <v>39</v>
      </c>
      <c r="BR45" s="264"/>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7"/>
    </row>
    <row r="46" spans="1:131" s="248" customFormat="1" ht="26.25" customHeight="1" x14ac:dyDescent="0.15">
      <c r="A46" s="262">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0"/>
      <c r="AL46" s="1061"/>
      <c r="AM46" s="1061"/>
      <c r="AN46" s="1061"/>
      <c r="AO46" s="1061"/>
      <c r="AP46" s="1061"/>
      <c r="AQ46" s="1061"/>
      <c r="AR46" s="1061"/>
      <c r="AS46" s="1061"/>
      <c r="AT46" s="1061"/>
      <c r="AU46" s="1061"/>
      <c r="AV46" s="1061"/>
      <c r="AW46" s="1061"/>
      <c r="AX46" s="1061"/>
      <c r="AY46" s="1061"/>
      <c r="AZ46" s="1132"/>
      <c r="BA46" s="1132"/>
      <c r="BB46" s="1132"/>
      <c r="BC46" s="1132"/>
      <c r="BD46" s="1132"/>
      <c r="BE46" s="1122"/>
      <c r="BF46" s="1122"/>
      <c r="BG46" s="1122"/>
      <c r="BH46" s="1122"/>
      <c r="BI46" s="1123"/>
      <c r="BJ46" s="253"/>
      <c r="BK46" s="253"/>
      <c r="BL46" s="253"/>
      <c r="BM46" s="253"/>
      <c r="BN46" s="253"/>
      <c r="BO46" s="266"/>
      <c r="BP46" s="266"/>
      <c r="BQ46" s="263">
        <v>40</v>
      </c>
      <c r="BR46" s="264"/>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7"/>
    </row>
    <row r="47" spans="1:131" s="248" customFormat="1" ht="26.25" customHeight="1" x14ac:dyDescent="0.15">
      <c r="A47" s="262">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0"/>
      <c r="AL47" s="1061"/>
      <c r="AM47" s="1061"/>
      <c r="AN47" s="1061"/>
      <c r="AO47" s="1061"/>
      <c r="AP47" s="1061"/>
      <c r="AQ47" s="1061"/>
      <c r="AR47" s="1061"/>
      <c r="AS47" s="1061"/>
      <c r="AT47" s="1061"/>
      <c r="AU47" s="1061"/>
      <c r="AV47" s="1061"/>
      <c r="AW47" s="1061"/>
      <c r="AX47" s="1061"/>
      <c r="AY47" s="1061"/>
      <c r="AZ47" s="1132"/>
      <c r="BA47" s="1132"/>
      <c r="BB47" s="1132"/>
      <c r="BC47" s="1132"/>
      <c r="BD47" s="1132"/>
      <c r="BE47" s="1122"/>
      <c r="BF47" s="1122"/>
      <c r="BG47" s="1122"/>
      <c r="BH47" s="1122"/>
      <c r="BI47" s="1123"/>
      <c r="BJ47" s="253"/>
      <c r="BK47" s="253"/>
      <c r="BL47" s="253"/>
      <c r="BM47" s="253"/>
      <c r="BN47" s="253"/>
      <c r="BO47" s="266"/>
      <c r="BP47" s="266"/>
      <c r="BQ47" s="263">
        <v>41</v>
      </c>
      <c r="BR47" s="264"/>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7"/>
    </row>
    <row r="48" spans="1:131" s="248" customFormat="1" ht="26.25" customHeight="1" x14ac:dyDescent="0.15">
      <c r="A48" s="262">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0"/>
      <c r="AL48" s="1061"/>
      <c r="AM48" s="1061"/>
      <c r="AN48" s="1061"/>
      <c r="AO48" s="1061"/>
      <c r="AP48" s="1061"/>
      <c r="AQ48" s="1061"/>
      <c r="AR48" s="1061"/>
      <c r="AS48" s="1061"/>
      <c r="AT48" s="1061"/>
      <c r="AU48" s="1061"/>
      <c r="AV48" s="1061"/>
      <c r="AW48" s="1061"/>
      <c r="AX48" s="1061"/>
      <c r="AY48" s="1061"/>
      <c r="AZ48" s="1132"/>
      <c r="BA48" s="1132"/>
      <c r="BB48" s="1132"/>
      <c r="BC48" s="1132"/>
      <c r="BD48" s="1132"/>
      <c r="BE48" s="1122"/>
      <c r="BF48" s="1122"/>
      <c r="BG48" s="1122"/>
      <c r="BH48" s="1122"/>
      <c r="BI48" s="1123"/>
      <c r="BJ48" s="253"/>
      <c r="BK48" s="253"/>
      <c r="BL48" s="253"/>
      <c r="BM48" s="253"/>
      <c r="BN48" s="253"/>
      <c r="BO48" s="266"/>
      <c r="BP48" s="266"/>
      <c r="BQ48" s="263">
        <v>42</v>
      </c>
      <c r="BR48" s="264"/>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7"/>
    </row>
    <row r="49" spans="1:131" s="248" customFormat="1" ht="26.25" customHeight="1" x14ac:dyDescent="0.15">
      <c r="A49" s="262">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0"/>
      <c r="AL49" s="1061"/>
      <c r="AM49" s="1061"/>
      <c r="AN49" s="1061"/>
      <c r="AO49" s="1061"/>
      <c r="AP49" s="1061"/>
      <c r="AQ49" s="1061"/>
      <c r="AR49" s="1061"/>
      <c r="AS49" s="1061"/>
      <c r="AT49" s="1061"/>
      <c r="AU49" s="1061"/>
      <c r="AV49" s="1061"/>
      <c r="AW49" s="1061"/>
      <c r="AX49" s="1061"/>
      <c r="AY49" s="1061"/>
      <c r="AZ49" s="1132"/>
      <c r="BA49" s="1132"/>
      <c r="BB49" s="1132"/>
      <c r="BC49" s="1132"/>
      <c r="BD49" s="1132"/>
      <c r="BE49" s="1122"/>
      <c r="BF49" s="1122"/>
      <c r="BG49" s="1122"/>
      <c r="BH49" s="1122"/>
      <c r="BI49" s="1123"/>
      <c r="BJ49" s="253"/>
      <c r="BK49" s="253"/>
      <c r="BL49" s="253"/>
      <c r="BM49" s="253"/>
      <c r="BN49" s="253"/>
      <c r="BO49" s="266"/>
      <c r="BP49" s="266"/>
      <c r="BQ49" s="263">
        <v>43</v>
      </c>
      <c r="BR49" s="264"/>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7"/>
    </row>
    <row r="50" spans="1:131" s="248" customFormat="1" ht="26.25" customHeight="1" x14ac:dyDescent="0.15">
      <c r="A50" s="262">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3"/>
      <c r="BK50" s="253"/>
      <c r="BL50" s="253"/>
      <c r="BM50" s="253"/>
      <c r="BN50" s="253"/>
      <c r="BO50" s="266"/>
      <c r="BP50" s="266"/>
      <c r="BQ50" s="263">
        <v>44</v>
      </c>
      <c r="BR50" s="264"/>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7"/>
    </row>
    <row r="51" spans="1:131" s="248" customFormat="1" ht="26.25" customHeight="1" x14ac:dyDescent="0.15">
      <c r="A51" s="262">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3"/>
      <c r="BK51" s="253"/>
      <c r="BL51" s="253"/>
      <c r="BM51" s="253"/>
      <c r="BN51" s="253"/>
      <c r="BO51" s="266"/>
      <c r="BP51" s="266"/>
      <c r="BQ51" s="263">
        <v>45</v>
      </c>
      <c r="BR51" s="264"/>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7"/>
    </row>
    <row r="52" spans="1:131" s="248" customFormat="1" ht="26.25" customHeight="1" x14ac:dyDescent="0.15">
      <c r="A52" s="262">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3"/>
      <c r="BK52" s="253"/>
      <c r="BL52" s="253"/>
      <c r="BM52" s="253"/>
      <c r="BN52" s="253"/>
      <c r="BO52" s="266"/>
      <c r="BP52" s="266"/>
      <c r="BQ52" s="263">
        <v>46</v>
      </c>
      <c r="BR52" s="264"/>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7"/>
    </row>
    <row r="53" spans="1:131" s="248" customFormat="1" ht="26.25" customHeight="1" x14ac:dyDescent="0.15">
      <c r="A53" s="262">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3"/>
      <c r="BK53" s="253"/>
      <c r="BL53" s="253"/>
      <c r="BM53" s="253"/>
      <c r="BN53" s="253"/>
      <c r="BO53" s="266"/>
      <c r="BP53" s="266"/>
      <c r="BQ53" s="263">
        <v>47</v>
      </c>
      <c r="BR53" s="264"/>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7"/>
    </row>
    <row r="54" spans="1:131" s="248" customFormat="1" ht="26.25" customHeight="1" x14ac:dyDescent="0.15">
      <c r="A54" s="262">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3"/>
      <c r="BK54" s="253"/>
      <c r="BL54" s="253"/>
      <c r="BM54" s="253"/>
      <c r="BN54" s="253"/>
      <c r="BO54" s="266"/>
      <c r="BP54" s="266"/>
      <c r="BQ54" s="263">
        <v>48</v>
      </c>
      <c r="BR54" s="264"/>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7"/>
    </row>
    <row r="55" spans="1:131" s="248" customFormat="1" ht="26.25" customHeight="1" x14ac:dyDescent="0.15">
      <c r="A55" s="262">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3"/>
      <c r="BK55" s="253"/>
      <c r="BL55" s="253"/>
      <c r="BM55" s="253"/>
      <c r="BN55" s="253"/>
      <c r="BO55" s="266"/>
      <c r="BP55" s="266"/>
      <c r="BQ55" s="263">
        <v>49</v>
      </c>
      <c r="BR55" s="264"/>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7"/>
    </row>
    <row r="56" spans="1:131" s="248" customFormat="1" ht="26.25" customHeight="1" x14ac:dyDescent="0.15">
      <c r="A56" s="262">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3"/>
      <c r="BK56" s="253"/>
      <c r="BL56" s="253"/>
      <c r="BM56" s="253"/>
      <c r="BN56" s="253"/>
      <c r="BO56" s="266"/>
      <c r="BP56" s="266"/>
      <c r="BQ56" s="263">
        <v>50</v>
      </c>
      <c r="BR56" s="264"/>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7"/>
    </row>
    <row r="57" spans="1:131" s="248" customFormat="1" ht="26.25" customHeight="1" x14ac:dyDescent="0.15">
      <c r="A57" s="262">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3"/>
      <c r="BK57" s="253"/>
      <c r="BL57" s="253"/>
      <c r="BM57" s="253"/>
      <c r="BN57" s="253"/>
      <c r="BO57" s="266"/>
      <c r="BP57" s="266"/>
      <c r="BQ57" s="263">
        <v>51</v>
      </c>
      <c r="BR57" s="264"/>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7"/>
    </row>
    <row r="58" spans="1:131" s="248" customFormat="1" ht="26.25" customHeight="1" x14ac:dyDescent="0.15">
      <c r="A58" s="262">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3"/>
      <c r="BK58" s="253"/>
      <c r="BL58" s="253"/>
      <c r="BM58" s="253"/>
      <c r="BN58" s="253"/>
      <c r="BO58" s="266"/>
      <c r="BP58" s="266"/>
      <c r="BQ58" s="263">
        <v>52</v>
      </c>
      <c r="BR58" s="264"/>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7"/>
    </row>
    <row r="59" spans="1:131" s="248" customFormat="1" ht="26.25" customHeight="1" x14ac:dyDescent="0.15">
      <c r="A59" s="262">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3"/>
      <c r="BK59" s="253"/>
      <c r="BL59" s="253"/>
      <c r="BM59" s="253"/>
      <c r="BN59" s="253"/>
      <c r="BO59" s="266"/>
      <c r="BP59" s="266"/>
      <c r="BQ59" s="263">
        <v>53</v>
      </c>
      <c r="BR59" s="264"/>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7"/>
    </row>
    <row r="60" spans="1:131" s="248" customFormat="1" ht="26.25" customHeight="1" x14ac:dyDescent="0.15">
      <c r="A60" s="262">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3"/>
      <c r="BK60" s="253"/>
      <c r="BL60" s="253"/>
      <c r="BM60" s="253"/>
      <c r="BN60" s="253"/>
      <c r="BO60" s="266"/>
      <c r="BP60" s="266"/>
      <c r="BQ60" s="263">
        <v>54</v>
      </c>
      <c r="BR60" s="264"/>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7"/>
    </row>
    <row r="61" spans="1:131" s="248" customFormat="1" ht="26.25" customHeight="1" thickBot="1" x14ac:dyDescent="0.2">
      <c r="A61" s="262">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3"/>
      <c r="BK61" s="253"/>
      <c r="BL61" s="253"/>
      <c r="BM61" s="253"/>
      <c r="BN61" s="253"/>
      <c r="BO61" s="266"/>
      <c r="BP61" s="266"/>
      <c r="BQ61" s="263">
        <v>55</v>
      </c>
      <c r="BR61" s="264"/>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7"/>
    </row>
    <row r="62" spans="1:131" s="248" customFormat="1" ht="26.25" customHeight="1" x14ac:dyDescent="0.15">
      <c r="A62" s="262">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412</v>
      </c>
      <c r="BK62" s="1125"/>
      <c r="BL62" s="1125"/>
      <c r="BM62" s="1125"/>
      <c r="BN62" s="1126"/>
      <c r="BO62" s="266"/>
      <c r="BP62" s="266"/>
      <c r="BQ62" s="263">
        <v>56</v>
      </c>
      <c r="BR62" s="264"/>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7"/>
    </row>
    <row r="63" spans="1:131" s="248" customFormat="1" ht="26.25" customHeight="1" thickBot="1" x14ac:dyDescent="0.2">
      <c r="A63" s="265" t="s">
        <v>390</v>
      </c>
      <c r="B63" s="1037" t="s">
        <v>413</v>
      </c>
      <c r="C63" s="1038"/>
      <c r="D63" s="1038"/>
      <c r="E63" s="1038"/>
      <c r="F63" s="1038"/>
      <c r="G63" s="1038"/>
      <c r="H63" s="1038"/>
      <c r="I63" s="1038"/>
      <c r="J63" s="1038"/>
      <c r="K63" s="1038"/>
      <c r="L63" s="1038"/>
      <c r="M63" s="1038"/>
      <c r="N63" s="1038"/>
      <c r="O63" s="1038"/>
      <c r="P63" s="1039"/>
      <c r="Q63" s="1052"/>
      <c r="R63" s="1053"/>
      <c r="S63" s="1053"/>
      <c r="T63" s="1053"/>
      <c r="U63" s="1053"/>
      <c r="V63" s="1053"/>
      <c r="W63" s="1053"/>
      <c r="X63" s="1053"/>
      <c r="Y63" s="1053"/>
      <c r="Z63" s="1053"/>
      <c r="AA63" s="1053"/>
      <c r="AB63" s="1053"/>
      <c r="AC63" s="1053"/>
      <c r="AD63" s="1053"/>
      <c r="AE63" s="1118"/>
      <c r="AF63" s="1119">
        <v>4682</v>
      </c>
      <c r="AG63" s="1049"/>
      <c r="AH63" s="1049"/>
      <c r="AI63" s="1049"/>
      <c r="AJ63" s="1120"/>
      <c r="AK63" s="1121"/>
      <c r="AL63" s="1053"/>
      <c r="AM63" s="1053"/>
      <c r="AN63" s="1053"/>
      <c r="AO63" s="1053"/>
      <c r="AP63" s="1049">
        <v>26224</v>
      </c>
      <c r="AQ63" s="1049"/>
      <c r="AR63" s="1049"/>
      <c r="AS63" s="1049"/>
      <c r="AT63" s="1049"/>
      <c r="AU63" s="1049">
        <v>10432</v>
      </c>
      <c r="AV63" s="1049"/>
      <c r="AW63" s="1049"/>
      <c r="AX63" s="1049"/>
      <c r="AY63" s="1049"/>
      <c r="AZ63" s="1115"/>
      <c r="BA63" s="1115"/>
      <c r="BB63" s="1115"/>
      <c r="BC63" s="1115"/>
      <c r="BD63" s="1115"/>
      <c r="BE63" s="1050"/>
      <c r="BF63" s="1050"/>
      <c r="BG63" s="1050"/>
      <c r="BH63" s="1050"/>
      <c r="BI63" s="1051"/>
      <c r="BJ63" s="1116" t="s">
        <v>129</v>
      </c>
      <c r="BK63" s="1027"/>
      <c r="BL63" s="1027"/>
      <c r="BM63" s="1027"/>
      <c r="BN63" s="1117"/>
      <c r="BO63" s="266"/>
      <c r="BP63" s="266"/>
      <c r="BQ63" s="263">
        <v>57</v>
      </c>
      <c r="BR63" s="264"/>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7"/>
    </row>
    <row r="66" spans="1:131" s="248" customFormat="1" ht="26.25" customHeight="1" x14ac:dyDescent="0.15">
      <c r="A66" s="1085" t="s">
        <v>415</v>
      </c>
      <c r="B66" s="1086"/>
      <c r="C66" s="1086"/>
      <c r="D66" s="1086"/>
      <c r="E66" s="1086"/>
      <c r="F66" s="1086"/>
      <c r="G66" s="1086"/>
      <c r="H66" s="1086"/>
      <c r="I66" s="1086"/>
      <c r="J66" s="1086"/>
      <c r="K66" s="1086"/>
      <c r="L66" s="1086"/>
      <c r="M66" s="1086"/>
      <c r="N66" s="1086"/>
      <c r="O66" s="1086"/>
      <c r="P66" s="1087"/>
      <c r="Q66" s="1091" t="s">
        <v>416</v>
      </c>
      <c r="R66" s="1092"/>
      <c r="S66" s="1092"/>
      <c r="T66" s="1092"/>
      <c r="U66" s="1093"/>
      <c r="V66" s="1091" t="s">
        <v>395</v>
      </c>
      <c r="W66" s="1092"/>
      <c r="X66" s="1092"/>
      <c r="Y66" s="1092"/>
      <c r="Z66" s="1093"/>
      <c r="AA66" s="1091" t="s">
        <v>396</v>
      </c>
      <c r="AB66" s="1092"/>
      <c r="AC66" s="1092"/>
      <c r="AD66" s="1092"/>
      <c r="AE66" s="1093"/>
      <c r="AF66" s="1097" t="s">
        <v>417</v>
      </c>
      <c r="AG66" s="1098"/>
      <c r="AH66" s="1098"/>
      <c r="AI66" s="1098"/>
      <c r="AJ66" s="1099"/>
      <c r="AK66" s="1091" t="s">
        <v>398</v>
      </c>
      <c r="AL66" s="1086"/>
      <c r="AM66" s="1086"/>
      <c r="AN66" s="1086"/>
      <c r="AO66" s="1087"/>
      <c r="AP66" s="1091" t="s">
        <v>418</v>
      </c>
      <c r="AQ66" s="1092"/>
      <c r="AR66" s="1092"/>
      <c r="AS66" s="1092"/>
      <c r="AT66" s="1093"/>
      <c r="AU66" s="1091" t="s">
        <v>419</v>
      </c>
      <c r="AV66" s="1092"/>
      <c r="AW66" s="1092"/>
      <c r="AX66" s="1092"/>
      <c r="AY66" s="1093"/>
      <c r="AZ66" s="1091" t="s">
        <v>378</v>
      </c>
      <c r="BA66" s="1092"/>
      <c r="BB66" s="1092"/>
      <c r="BC66" s="1092"/>
      <c r="BD66" s="1107"/>
      <c r="BE66" s="266"/>
      <c r="BF66" s="266"/>
      <c r="BG66" s="266"/>
      <c r="BH66" s="266"/>
      <c r="BI66" s="266"/>
      <c r="BJ66" s="266"/>
      <c r="BK66" s="266"/>
      <c r="BL66" s="266"/>
      <c r="BM66" s="266"/>
      <c r="BN66" s="266"/>
      <c r="BO66" s="266"/>
      <c r="BP66" s="266"/>
      <c r="BQ66" s="263">
        <v>60</v>
      </c>
      <c r="BR66" s="268"/>
      <c r="BS66" s="1043"/>
      <c r="BT66" s="1044"/>
      <c r="BU66" s="1044"/>
      <c r="BV66" s="1044"/>
      <c r="BW66" s="1044"/>
      <c r="BX66" s="1044"/>
      <c r="BY66" s="1044"/>
      <c r="BZ66" s="1044"/>
      <c r="CA66" s="1044"/>
      <c r="CB66" s="1044"/>
      <c r="CC66" s="1044"/>
      <c r="CD66" s="1044"/>
      <c r="CE66" s="1044"/>
      <c r="CF66" s="1044"/>
      <c r="CG66" s="1045"/>
      <c r="CH66" s="1046"/>
      <c r="CI66" s="1047"/>
      <c r="CJ66" s="1047"/>
      <c r="CK66" s="1047"/>
      <c r="CL66" s="1048"/>
      <c r="CM66" s="1046"/>
      <c r="CN66" s="1047"/>
      <c r="CO66" s="1047"/>
      <c r="CP66" s="1047"/>
      <c r="CQ66" s="1048"/>
      <c r="CR66" s="1046"/>
      <c r="CS66" s="1047"/>
      <c r="CT66" s="1047"/>
      <c r="CU66" s="1047"/>
      <c r="CV66" s="1048"/>
      <c r="CW66" s="1046"/>
      <c r="CX66" s="1047"/>
      <c r="CY66" s="1047"/>
      <c r="CZ66" s="1047"/>
      <c r="DA66" s="1048"/>
      <c r="DB66" s="1046"/>
      <c r="DC66" s="1047"/>
      <c r="DD66" s="1047"/>
      <c r="DE66" s="1047"/>
      <c r="DF66" s="1048"/>
      <c r="DG66" s="1046"/>
      <c r="DH66" s="1047"/>
      <c r="DI66" s="1047"/>
      <c r="DJ66" s="1047"/>
      <c r="DK66" s="1048"/>
      <c r="DL66" s="1046"/>
      <c r="DM66" s="1047"/>
      <c r="DN66" s="1047"/>
      <c r="DO66" s="1047"/>
      <c r="DP66" s="1048"/>
      <c r="DQ66" s="1046"/>
      <c r="DR66" s="1047"/>
      <c r="DS66" s="1047"/>
      <c r="DT66" s="1047"/>
      <c r="DU66" s="1048"/>
      <c r="DV66" s="1034"/>
      <c r="DW66" s="1035"/>
      <c r="DX66" s="1035"/>
      <c r="DY66" s="1035"/>
      <c r="DZ66" s="1036"/>
      <c r="EA66" s="247"/>
    </row>
    <row r="67" spans="1:131" s="248"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6"/>
      <c r="BF67" s="266"/>
      <c r="BG67" s="266"/>
      <c r="BH67" s="266"/>
      <c r="BI67" s="266"/>
      <c r="BJ67" s="266"/>
      <c r="BK67" s="266"/>
      <c r="BL67" s="266"/>
      <c r="BM67" s="266"/>
      <c r="BN67" s="266"/>
      <c r="BO67" s="266"/>
      <c r="BP67" s="266"/>
      <c r="BQ67" s="263">
        <v>61</v>
      </c>
      <c r="BR67" s="268"/>
      <c r="BS67" s="1043"/>
      <c r="BT67" s="1044"/>
      <c r="BU67" s="1044"/>
      <c r="BV67" s="1044"/>
      <c r="BW67" s="1044"/>
      <c r="BX67" s="1044"/>
      <c r="BY67" s="1044"/>
      <c r="BZ67" s="1044"/>
      <c r="CA67" s="1044"/>
      <c r="CB67" s="1044"/>
      <c r="CC67" s="1044"/>
      <c r="CD67" s="1044"/>
      <c r="CE67" s="1044"/>
      <c r="CF67" s="1044"/>
      <c r="CG67" s="1045"/>
      <c r="CH67" s="1046"/>
      <c r="CI67" s="1047"/>
      <c r="CJ67" s="1047"/>
      <c r="CK67" s="1047"/>
      <c r="CL67" s="1048"/>
      <c r="CM67" s="1046"/>
      <c r="CN67" s="1047"/>
      <c r="CO67" s="1047"/>
      <c r="CP67" s="1047"/>
      <c r="CQ67" s="1048"/>
      <c r="CR67" s="1046"/>
      <c r="CS67" s="1047"/>
      <c r="CT67" s="1047"/>
      <c r="CU67" s="1047"/>
      <c r="CV67" s="1048"/>
      <c r="CW67" s="1046"/>
      <c r="CX67" s="1047"/>
      <c r="CY67" s="1047"/>
      <c r="CZ67" s="1047"/>
      <c r="DA67" s="1048"/>
      <c r="DB67" s="1046"/>
      <c r="DC67" s="1047"/>
      <c r="DD67" s="1047"/>
      <c r="DE67" s="1047"/>
      <c r="DF67" s="1048"/>
      <c r="DG67" s="1046"/>
      <c r="DH67" s="1047"/>
      <c r="DI67" s="1047"/>
      <c r="DJ67" s="1047"/>
      <c r="DK67" s="1048"/>
      <c r="DL67" s="1046"/>
      <c r="DM67" s="1047"/>
      <c r="DN67" s="1047"/>
      <c r="DO67" s="1047"/>
      <c r="DP67" s="1048"/>
      <c r="DQ67" s="1046"/>
      <c r="DR67" s="1047"/>
      <c r="DS67" s="1047"/>
      <c r="DT67" s="1047"/>
      <c r="DU67" s="1048"/>
      <c r="DV67" s="1034"/>
      <c r="DW67" s="1035"/>
      <c r="DX67" s="1035"/>
      <c r="DY67" s="1035"/>
      <c r="DZ67" s="1036"/>
      <c r="EA67" s="247"/>
    </row>
    <row r="68" spans="1:131" s="248" customFormat="1" ht="26.25" customHeight="1" thickTop="1" x14ac:dyDescent="0.15">
      <c r="A68" s="259">
        <v>1</v>
      </c>
      <c r="B68" s="1075" t="s">
        <v>576</v>
      </c>
      <c r="C68" s="1076"/>
      <c r="D68" s="1076"/>
      <c r="E68" s="1076"/>
      <c r="F68" s="1076"/>
      <c r="G68" s="1076"/>
      <c r="H68" s="1076"/>
      <c r="I68" s="1076"/>
      <c r="J68" s="1076"/>
      <c r="K68" s="1076"/>
      <c r="L68" s="1076"/>
      <c r="M68" s="1076"/>
      <c r="N68" s="1076"/>
      <c r="O68" s="1076"/>
      <c r="P68" s="1077"/>
      <c r="Q68" s="1078">
        <v>1619</v>
      </c>
      <c r="R68" s="1072"/>
      <c r="S68" s="1072"/>
      <c r="T68" s="1072"/>
      <c r="U68" s="1072"/>
      <c r="V68" s="1072">
        <v>1606</v>
      </c>
      <c r="W68" s="1072"/>
      <c r="X68" s="1072"/>
      <c r="Y68" s="1072"/>
      <c r="Z68" s="1072"/>
      <c r="AA68" s="1072">
        <v>13</v>
      </c>
      <c r="AB68" s="1072"/>
      <c r="AC68" s="1072"/>
      <c r="AD68" s="1072"/>
      <c r="AE68" s="1072"/>
      <c r="AF68" s="1072">
        <v>13</v>
      </c>
      <c r="AG68" s="1072"/>
      <c r="AH68" s="1072"/>
      <c r="AI68" s="1072"/>
      <c r="AJ68" s="1072"/>
      <c r="AK68" s="1072" t="s">
        <v>588</v>
      </c>
      <c r="AL68" s="1072"/>
      <c r="AM68" s="1072"/>
      <c r="AN68" s="1072"/>
      <c r="AO68" s="1072"/>
      <c r="AP68" s="1072">
        <v>745</v>
      </c>
      <c r="AQ68" s="1072"/>
      <c r="AR68" s="1072"/>
      <c r="AS68" s="1072"/>
      <c r="AT68" s="1072"/>
      <c r="AU68" s="1072">
        <v>523</v>
      </c>
      <c r="AV68" s="1072"/>
      <c r="AW68" s="1072"/>
      <c r="AX68" s="1072"/>
      <c r="AY68" s="1072"/>
      <c r="AZ68" s="1073"/>
      <c r="BA68" s="1073"/>
      <c r="BB68" s="1073"/>
      <c r="BC68" s="1073"/>
      <c r="BD68" s="1074"/>
      <c r="BE68" s="266"/>
      <c r="BF68" s="266"/>
      <c r="BG68" s="266"/>
      <c r="BH68" s="266"/>
      <c r="BI68" s="266"/>
      <c r="BJ68" s="266"/>
      <c r="BK68" s="266"/>
      <c r="BL68" s="266"/>
      <c r="BM68" s="266"/>
      <c r="BN68" s="266"/>
      <c r="BO68" s="266"/>
      <c r="BP68" s="266"/>
      <c r="BQ68" s="263">
        <v>62</v>
      </c>
      <c r="BR68" s="268"/>
      <c r="BS68" s="1043"/>
      <c r="BT68" s="1044"/>
      <c r="BU68" s="1044"/>
      <c r="BV68" s="1044"/>
      <c r="BW68" s="1044"/>
      <c r="BX68" s="1044"/>
      <c r="BY68" s="1044"/>
      <c r="BZ68" s="1044"/>
      <c r="CA68" s="1044"/>
      <c r="CB68" s="1044"/>
      <c r="CC68" s="1044"/>
      <c r="CD68" s="1044"/>
      <c r="CE68" s="1044"/>
      <c r="CF68" s="1044"/>
      <c r="CG68" s="1045"/>
      <c r="CH68" s="1046"/>
      <c r="CI68" s="1047"/>
      <c r="CJ68" s="1047"/>
      <c r="CK68" s="1047"/>
      <c r="CL68" s="1048"/>
      <c r="CM68" s="1046"/>
      <c r="CN68" s="1047"/>
      <c r="CO68" s="1047"/>
      <c r="CP68" s="1047"/>
      <c r="CQ68" s="1048"/>
      <c r="CR68" s="1046"/>
      <c r="CS68" s="1047"/>
      <c r="CT68" s="1047"/>
      <c r="CU68" s="1047"/>
      <c r="CV68" s="1048"/>
      <c r="CW68" s="1046"/>
      <c r="CX68" s="1047"/>
      <c r="CY68" s="1047"/>
      <c r="CZ68" s="1047"/>
      <c r="DA68" s="1048"/>
      <c r="DB68" s="1046"/>
      <c r="DC68" s="1047"/>
      <c r="DD68" s="1047"/>
      <c r="DE68" s="1047"/>
      <c r="DF68" s="1048"/>
      <c r="DG68" s="1046"/>
      <c r="DH68" s="1047"/>
      <c r="DI68" s="1047"/>
      <c r="DJ68" s="1047"/>
      <c r="DK68" s="1048"/>
      <c r="DL68" s="1046"/>
      <c r="DM68" s="1047"/>
      <c r="DN68" s="1047"/>
      <c r="DO68" s="1047"/>
      <c r="DP68" s="1048"/>
      <c r="DQ68" s="1046"/>
      <c r="DR68" s="1047"/>
      <c r="DS68" s="1047"/>
      <c r="DT68" s="1047"/>
      <c r="DU68" s="1048"/>
      <c r="DV68" s="1034"/>
      <c r="DW68" s="1035"/>
      <c r="DX68" s="1035"/>
      <c r="DY68" s="1035"/>
      <c r="DZ68" s="1036"/>
      <c r="EA68" s="247"/>
    </row>
    <row r="69" spans="1:131" s="248" customFormat="1" ht="26.25" customHeight="1" x14ac:dyDescent="0.15">
      <c r="A69" s="262">
        <v>2</v>
      </c>
      <c r="B69" s="1064" t="s">
        <v>577</v>
      </c>
      <c r="C69" s="1065"/>
      <c r="D69" s="1065"/>
      <c r="E69" s="1065"/>
      <c r="F69" s="1065"/>
      <c r="G69" s="1065"/>
      <c r="H69" s="1065"/>
      <c r="I69" s="1065"/>
      <c r="J69" s="1065"/>
      <c r="K69" s="1065"/>
      <c r="L69" s="1065"/>
      <c r="M69" s="1065"/>
      <c r="N69" s="1065"/>
      <c r="O69" s="1065"/>
      <c r="P69" s="1066"/>
      <c r="Q69" s="1067">
        <v>1031</v>
      </c>
      <c r="R69" s="1061"/>
      <c r="S69" s="1061"/>
      <c r="T69" s="1061"/>
      <c r="U69" s="1061"/>
      <c r="V69" s="1061">
        <v>1029</v>
      </c>
      <c r="W69" s="1061"/>
      <c r="X69" s="1061"/>
      <c r="Y69" s="1061"/>
      <c r="Z69" s="1061"/>
      <c r="AA69" s="1061">
        <v>2</v>
      </c>
      <c r="AB69" s="1061"/>
      <c r="AC69" s="1061"/>
      <c r="AD69" s="1061"/>
      <c r="AE69" s="1061"/>
      <c r="AF69" s="1061">
        <v>2</v>
      </c>
      <c r="AG69" s="1061"/>
      <c r="AH69" s="1061"/>
      <c r="AI69" s="1061"/>
      <c r="AJ69" s="1061"/>
      <c r="AK69" s="1061">
        <v>452</v>
      </c>
      <c r="AL69" s="1061"/>
      <c r="AM69" s="1061"/>
      <c r="AN69" s="1061"/>
      <c r="AO69" s="1061"/>
      <c r="AP69" s="1061" t="s">
        <v>589</v>
      </c>
      <c r="AQ69" s="1061"/>
      <c r="AR69" s="1061"/>
      <c r="AS69" s="1061"/>
      <c r="AT69" s="1061"/>
      <c r="AU69" s="1061" t="s">
        <v>589</v>
      </c>
      <c r="AV69" s="1061"/>
      <c r="AW69" s="1061"/>
      <c r="AX69" s="1061"/>
      <c r="AY69" s="1061"/>
      <c r="AZ69" s="1062"/>
      <c r="BA69" s="1062"/>
      <c r="BB69" s="1062"/>
      <c r="BC69" s="1062"/>
      <c r="BD69" s="1063"/>
      <c r="BE69" s="266"/>
      <c r="BF69" s="266"/>
      <c r="BG69" s="266"/>
      <c r="BH69" s="266"/>
      <c r="BI69" s="266"/>
      <c r="BJ69" s="266"/>
      <c r="BK69" s="266"/>
      <c r="BL69" s="266"/>
      <c r="BM69" s="266"/>
      <c r="BN69" s="266"/>
      <c r="BO69" s="266"/>
      <c r="BP69" s="266"/>
      <c r="BQ69" s="263">
        <v>63</v>
      </c>
      <c r="BR69" s="268"/>
      <c r="BS69" s="1043"/>
      <c r="BT69" s="1044"/>
      <c r="BU69" s="1044"/>
      <c r="BV69" s="1044"/>
      <c r="BW69" s="1044"/>
      <c r="BX69" s="1044"/>
      <c r="BY69" s="1044"/>
      <c r="BZ69" s="1044"/>
      <c r="CA69" s="1044"/>
      <c r="CB69" s="1044"/>
      <c r="CC69" s="1044"/>
      <c r="CD69" s="1044"/>
      <c r="CE69" s="1044"/>
      <c r="CF69" s="1044"/>
      <c r="CG69" s="1045"/>
      <c r="CH69" s="1046"/>
      <c r="CI69" s="1047"/>
      <c r="CJ69" s="1047"/>
      <c r="CK69" s="1047"/>
      <c r="CL69" s="1048"/>
      <c r="CM69" s="1046"/>
      <c r="CN69" s="1047"/>
      <c r="CO69" s="1047"/>
      <c r="CP69" s="1047"/>
      <c r="CQ69" s="1048"/>
      <c r="CR69" s="1046"/>
      <c r="CS69" s="1047"/>
      <c r="CT69" s="1047"/>
      <c r="CU69" s="1047"/>
      <c r="CV69" s="1048"/>
      <c r="CW69" s="1046"/>
      <c r="CX69" s="1047"/>
      <c r="CY69" s="1047"/>
      <c r="CZ69" s="1047"/>
      <c r="DA69" s="1048"/>
      <c r="DB69" s="1046"/>
      <c r="DC69" s="1047"/>
      <c r="DD69" s="1047"/>
      <c r="DE69" s="1047"/>
      <c r="DF69" s="1048"/>
      <c r="DG69" s="1046"/>
      <c r="DH69" s="1047"/>
      <c r="DI69" s="1047"/>
      <c r="DJ69" s="1047"/>
      <c r="DK69" s="1048"/>
      <c r="DL69" s="1046"/>
      <c r="DM69" s="1047"/>
      <c r="DN69" s="1047"/>
      <c r="DO69" s="1047"/>
      <c r="DP69" s="1048"/>
      <c r="DQ69" s="1046"/>
      <c r="DR69" s="1047"/>
      <c r="DS69" s="1047"/>
      <c r="DT69" s="1047"/>
      <c r="DU69" s="1048"/>
      <c r="DV69" s="1034"/>
      <c r="DW69" s="1035"/>
      <c r="DX69" s="1035"/>
      <c r="DY69" s="1035"/>
      <c r="DZ69" s="1036"/>
      <c r="EA69" s="247"/>
    </row>
    <row r="70" spans="1:131" s="248" customFormat="1" ht="26.25" customHeight="1" x14ac:dyDescent="0.15">
      <c r="A70" s="262">
        <v>3</v>
      </c>
      <c r="B70" s="1064" t="s">
        <v>578</v>
      </c>
      <c r="C70" s="1065"/>
      <c r="D70" s="1065"/>
      <c r="E70" s="1065"/>
      <c r="F70" s="1065"/>
      <c r="G70" s="1065"/>
      <c r="H70" s="1065"/>
      <c r="I70" s="1065"/>
      <c r="J70" s="1065"/>
      <c r="K70" s="1065"/>
      <c r="L70" s="1065"/>
      <c r="M70" s="1065"/>
      <c r="N70" s="1065"/>
      <c r="O70" s="1065"/>
      <c r="P70" s="1066"/>
      <c r="Q70" s="1067">
        <v>529</v>
      </c>
      <c r="R70" s="1061"/>
      <c r="S70" s="1061"/>
      <c r="T70" s="1061"/>
      <c r="U70" s="1061"/>
      <c r="V70" s="1061">
        <v>507</v>
      </c>
      <c r="W70" s="1061"/>
      <c r="X70" s="1061"/>
      <c r="Y70" s="1061"/>
      <c r="Z70" s="1061"/>
      <c r="AA70" s="1061">
        <v>22</v>
      </c>
      <c r="AB70" s="1061"/>
      <c r="AC70" s="1061"/>
      <c r="AD70" s="1061"/>
      <c r="AE70" s="1061"/>
      <c r="AF70" s="1061">
        <v>22</v>
      </c>
      <c r="AG70" s="1061"/>
      <c r="AH70" s="1061"/>
      <c r="AI70" s="1061"/>
      <c r="AJ70" s="1061"/>
      <c r="AK70" s="1061" t="s">
        <v>589</v>
      </c>
      <c r="AL70" s="1061"/>
      <c r="AM70" s="1061"/>
      <c r="AN70" s="1061"/>
      <c r="AO70" s="1061"/>
      <c r="AP70" s="1061" t="s">
        <v>589</v>
      </c>
      <c r="AQ70" s="1061"/>
      <c r="AR70" s="1061"/>
      <c r="AS70" s="1061"/>
      <c r="AT70" s="1061"/>
      <c r="AU70" s="1061" t="s">
        <v>590</v>
      </c>
      <c r="AV70" s="1061"/>
      <c r="AW70" s="1061"/>
      <c r="AX70" s="1061"/>
      <c r="AY70" s="1061"/>
      <c r="AZ70" s="1062"/>
      <c r="BA70" s="1062"/>
      <c r="BB70" s="1062"/>
      <c r="BC70" s="1062"/>
      <c r="BD70" s="1063"/>
      <c r="BE70" s="266"/>
      <c r="BF70" s="266"/>
      <c r="BG70" s="266"/>
      <c r="BH70" s="266"/>
      <c r="BI70" s="266"/>
      <c r="BJ70" s="266"/>
      <c r="BK70" s="266"/>
      <c r="BL70" s="266"/>
      <c r="BM70" s="266"/>
      <c r="BN70" s="266"/>
      <c r="BO70" s="266"/>
      <c r="BP70" s="266"/>
      <c r="BQ70" s="263">
        <v>64</v>
      </c>
      <c r="BR70" s="268"/>
      <c r="BS70" s="1043"/>
      <c r="BT70" s="1044"/>
      <c r="BU70" s="1044"/>
      <c r="BV70" s="1044"/>
      <c r="BW70" s="1044"/>
      <c r="BX70" s="1044"/>
      <c r="BY70" s="1044"/>
      <c r="BZ70" s="1044"/>
      <c r="CA70" s="1044"/>
      <c r="CB70" s="1044"/>
      <c r="CC70" s="1044"/>
      <c r="CD70" s="1044"/>
      <c r="CE70" s="1044"/>
      <c r="CF70" s="1044"/>
      <c r="CG70" s="1045"/>
      <c r="CH70" s="1046"/>
      <c r="CI70" s="1047"/>
      <c r="CJ70" s="1047"/>
      <c r="CK70" s="1047"/>
      <c r="CL70" s="1048"/>
      <c r="CM70" s="1046"/>
      <c r="CN70" s="1047"/>
      <c r="CO70" s="1047"/>
      <c r="CP70" s="1047"/>
      <c r="CQ70" s="1048"/>
      <c r="CR70" s="1046"/>
      <c r="CS70" s="1047"/>
      <c r="CT70" s="1047"/>
      <c r="CU70" s="1047"/>
      <c r="CV70" s="1048"/>
      <c r="CW70" s="1046"/>
      <c r="CX70" s="1047"/>
      <c r="CY70" s="1047"/>
      <c r="CZ70" s="1047"/>
      <c r="DA70" s="1048"/>
      <c r="DB70" s="1046"/>
      <c r="DC70" s="1047"/>
      <c r="DD70" s="1047"/>
      <c r="DE70" s="1047"/>
      <c r="DF70" s="1048"/>
      <c r="DG70" s="1046"/>
      <c r="DH70" s="1047"/>
      <c r="DI70" s="1047"/>
      <c r="DJ70" s="1047"/>
      <c r="DK70" s="1048"/>
      <c r="DL70" s="1046"/>
      <c r="DM70" s="1047"/>
      <c r="DN70" s="1047"/>
      <c r="DO70" s="1047"/>
      <c r="DP70" s="1048"/>
      <c r="DQ70" s="1046"/>
      <c r="DR70" s="1047"/>
      <c r="DS70" s="1047"/>
      <c r="DT70" s="1047"/>
      <c r="DU70" s="1048"/>
      <c r="DV70" s="1034"/>
      <c r="DW70" s="1035"/>
      <c r="DX70" s="1035"/>
      <c r="DY70" s="1035"/>
      <c r="DZ70" s="1036"/>
      <c r="EA70" s="247"/>
    </row>
    <row r="71" spans="1:131" s="248" customFormat="1" ht="26.25" customHeight="1" x14ac:dyDescent="0.15">
      <c r="A71" s="262">
        <v>4</v>
      </c>
      <c r="B71" s="1064" t="s">
        <v>579</v>
      </c>
      <c r="C71" s="1065"/>
      <c r="D71" s="1065"/>
      <c r="E71" s="1065"/>
      <c r="F71" s="1065"/>
      <c r="G71" s="1065"/>
      <c r="H71" s="1065"/>
      <c r="I71" s="1065"/>
      <c r="J71" s="1065"/>
      <c r="K71" s="1065"/>
      <c r="L71" s="1065"/>
      <c r="M71" s="1065"/>
      <c r="N71" s="1065"/>
      <c r="O71" s="1065"/>
      <c r="P71" s="1066"/>
      <c r="Q71" s="1067">
        <v>109615</v>
      </c>
      <c r="R71" s="1061"/>
      <c r="S71" s="1061"/>
      <c r="T71" s="1061"/>
      <c r="U71" s="1061"/>
      <c r="V71" s="1061">
        <v>107064</v>
      </c>
      <c r="W71" s="1061"/>
      <c r="X71" s="1061"/>
      <c r="Y71" s="1061"/>
      <c r="Z71" s="1061"/>
      <c r="AA71" s="1061">
        <v>2551</v>
      </c>
      <c r="AB71" s="1061"/>
      <c r="AC71" s="1061"/>
      <c r="AD71" s="1061"/>
      <c r="AE71" s="1061"/>
      <c r="AF71" s="1061">
        <v>2551</v>
      </c>
      <c r="AG71" s="1061"/>
      <c r="AH71" s="1061"/>
      <c r="AI71" s="1061"/>
      <c r="AJ71" s="1061"/>
      <c r="AK71" s="1061">
        <v>861</v>
      </c>
      <c r="AL71" s="1061"/>
      <c r="AM71" s="1061"/>
      <c r="AN71" s="1061"/>
      <c r="AO71" s="1061"/>
      <c r="AP71" s="1061" t="s">
        <v>589</v>
      </c>
      <c r="AQ71" s="1061"/>
      <c r="AR71" s="1061"/>
      <c r="AS71" s="1061"/>
      <c r="AT71" s="1061"/>
      <c r="AU71" s="1061" t="s">
        <v>589</v>
      </c>
      <c r="AV71" s="1061"/>
      <c r="AW71" s="1061"/>
      <c r="AX71" s="1061"/>
      <c r="AY71" s="1061"/>
      <c r="AZ71" s="1062"/>
      <c r="BA71" s="1062"/>
      <c r="BB71" s="1062"/>
      <c r="BC71" s="1062"/>
      <c r="BD71" s="1063"/>
      <c r="BE71" s="266"/>
      <c r="BF71" s="266"/>
      <c r="BG71" s="266"/>
      <c r="BH71" s="266"/>
      <c r="BI71" s="266"/>
      <c r="BJ71" s="266"/>
      <c r="BK71" s="266"/>
      <c r="BL71" s="266"/>
      <c r="BM71" s="266"/>
      <c r="BN71" s="266"/>
      <c r="BO71" s="266"/>
      <c r="BP71" s="266"/>
      <c r="BQ71" s="263">
        <v>65</v>
      </c>
      <c r="BR71" s="268"/>
      <c r="BS71" s="1043"/>
      <c r="BT71" s="1044"/>
      <c r="BU71" s="1044"/>
      <c r="BV71" s="1044"/>
      <c r="BW71" s="1044"/>
      <c r="BX71" s="1044"/>
      <c r="BY71" s="1044"/>
      <c r="BZ71" s="1044"/>
      <c r="CA71" s="1044"/>
      <c r="CB71" s="1044"/>
      <c r="CC71" s="1044"/>
      <c r="CD71" s="1044"/>
      <c r="CE71" s="1044"/>
      <c r="CF71" s="1044"/>
      <c r="CG71" s="1045"/>
      <c r="CH71" s="1046"/>
      <c r="CI71" s="1047"/>
      <c r="CJ71" s="1047"/>
      <c r="CK71" s="1047"/>
      <c r="CL71" s="1048"/>
      <c r="CM71" s="1046"/>
      <c r="CN71" s="1047"/>
      <c r="CO71" s="1047"/>
      <c r="CP71" s="1047"/>
      <c r="CQ71" s="1048"/>
      <c r="CR71" s="1046"/>
      <c r="CS71" s="1047"/>
      <c r="CT71" s="1047"/>
      <c r="CU71" s="1047"/>
      <c r="CV71" s="1048"/>
      <c r="CW71" s="1046"/>
      <c r="CX71" s="1047"/>
      <c r="CY71" s="1047"/>
      <c r="CZ71" s="1047"/>
      <c r="DA71" s="1048"/>
      <c r="DB71" s="1046"/>
      <c r="DC71" s="1047"/>
      <c r="DD71" s="1047"/>
      <c r="DE71" s="1047"/>
      <c r="DF71" s="1048"/>
      <c r="DG71" s="1046"/>
      <c r="DH71" s="1047"/>
      <c r="DI71" s="1047"/>
      <c r="DJ71" s="1047"/>
      <c r="DK71" s="1048"/>
      <c r="DL71" s="1046"/>
      <c r="DM71" s="1047"/>
      <c r="DN71" s="1047"/>
      <c r="DO71" s="1047"/>
      <c r="DP71" s="1048"/>
      <c r="DQ71" s="1046"/>
      <c r="DR71" s="1047"/>
      <c r="DS71" s="1047"/>
      <c r="DT71" s="1047"/>
      <c r="DU71" s="1048"/>
      <c r="DV71" s="1034"/>
      <c r="DW71" s="1035"/>
      <c r="DX71" s="1035"/>
      <c r="DY71" s="1035"/>
      <c r="DZ71" s="1036"/>
      <c r="EA71" s="247"/>
    </row>
    <row r="72" spans="1:131" s="248" customFormat="1" ht="26.25" customHeight="1" x14ac:dyDescent="0.15">
      <c r="A72" s="262">
        <v>5</v>
      </c>
      <c r="B72" s="1064" t="s">
        <v>580</v>
      </c>
      <c r="C72" s="1065"/>
      <c r="D72" s="1065"/>
      <c r="E72" s="1065"/>
      <c r="F72" s="1065"/>
      <c r="G72" s="1065"/>
      <c r="H72" s="1065"/>
      <c r="I72" s="1065"/>
      <c r="J72" s="1065"/>
      <c r="K72" s="1065"/>
      <c r="L72" s="1065"/>
      <c r="M72" s="1065"/>
      <c r="N72" s="1065"/>
      <c r="O72" s="1065"/>
      <c r="P72" s="1066"/>
      <c r="Q72" s="1067">
        <v>4311</v>
      </c>
      <c r="R72" s="1061"/>
      <c r="S72" s="1061"/>
      <c r="T72" s="1061"/>
      <c r="U72" s="1061"/>
      <c r="V72" s="1061">
        <v>3658</v>
      </c>
      <c r="W72" s="1061"/>
      <c r="X72" s="1061"/>
      <c r="Y72" s="1061"/>
      <c r="Z72" s="1061"/>
      <c r="AA72" s="1061">
        <v>653</v>
      </c>
      <c r="AB72" s="1061"/>
      <c r="AC72" s="1061"/>
      <c r="AD72" s="1061"/>
      <c r="AE72" s="1061"/>
      <c r="AF72" s="1061">
        <v>653</v>
      </c>
      <c r="AG72" s="1061"/>
      <c r="AH72" s="1061"/>
      <c r="AI72" s="1061"/>
      <c r="AJ72" s="1061"/>
      <c r="AK72" s="1061" t="s">
        <v>589</v>
      </c>
      <c r="AL72" s="1061"/>
      <c r="AM72" s="1061"/>
      <c r="AN72" s="1061"/>
      <c r="AO72" s="1061"/>
      <c r="AP72" s="1061" t="s">
        <v>589</v>
      </c>
      <c r="AQ72" s="1061"/>
      <c r="AR72" s="1061"/>
      <c r="AS72" s="1061"/>
      <c r="AT72" s="1061"/>
      <c r="AU72" s="1061" t="s">
        <v>589</v>
      </c>
      <c r="AV72" s="1061"/>
      <c r="AW72" s="1061"/>
      <c r="AX72" s="1061"/>
      <c r="AY72" s="1061"/>
      <c r="AZ72" s="1062"/>
      <c r="BA72" s="1062"/>
      <c r="BB72" s="1062"/>
      <c r="BC72" s="1062"/>
      <c r="BD72" s="1063"/>
      <c r="BE72" s="266"/>
      <c r="BF72" s="266"/>
      <c r="BG72" s="266"/>
      <c r="BH72" s="266"/>
      <c r="BI72" s="266"/>
      <c r="BJ72" s="266"/>
      <c r="BK72" s="266"/>
      <c r="BL72" s="266"/>
      <c r="BM72" s="266"/>
      <c r="BN72" s="266"/>
      <c r="BO72" s="266"/>
      <c r="BP72" s="266"/>
      <c r="BQ72" s="263">
        <v>66</v>
      </c>
      <c r="BR72" s="268"/>
      <c r="BS72" s="1043"/>
      <c r="BT72" s="1044"/>
      <c r="BU72" s="1044"/>
      <c r="BV72" s="1044"/>
      <c r="BW72" s="1044"/>
      <c r="BX72" s="1044"/>
      <c r="BY72" s="1044"/>
      <c r="BZ72" s="1044"/>
      <c r="CA72" s="1044"/>
      <c r="CB72" s="1044"/>
      <c r="CC72" s="1044"/>
      <c r="CD72" s="1044"/>
      <c r="CE72" s="1044"/>
      <c r="CF72" s="1044"/>
      <c r="CG72" s="1045"/>
      <c r="CH72" s="1046"/>
      <c r="CI72" s="1047"/>
      <c r="CJ72" s="1047"/>
      <c r="CK72" s="1047"/>
      <c r="CL72" s="1048"/>
      <c r="CM72" s="1046"/>
      <c r="CN72" s="1047"/>
      <c r="CO72" s="1047"/>
      <c r="CP72" s="1047"/>
      <c r="CQ72" s="1048"/>
      <c r="CR72" s="1046"/>
      <c r="CS72" s="1047"/>
      <c r="CT72" s="1047"/>
      <c r="CU72" s="1047"/>
      <c r="CV72" s="1048"/>
      <c r="CW72" s="1046"/>
      <c r="CX72" s="1047"/>
      <c r="CY72" s="1047"/>
      <c r="CZ72" s="1047"/>
      <c r="DA72" s="1048"/>
      <c r="DB72" s="1046"/>
      <c r="DC72" s="1047"/>
      <c r="DD72" s="1047"/>
      <c r="DE72" s="1047"/>
      <c r="DF72" s="1048"/>
      <c r="DG72" s="1046"/>
      <c r="DH72" s="1047"/>
      <c r="DI72" s="1047"/>
      <c r="DJ72" s="1047"/>
      <c r="DK72" s="1048"/>
      <c r="DL72" s="1046"/>
      <c r="DM72" s="1047"/>
      <c r="DN72" s="1047"/>
      <c r="DO72" s="1047"/>
      <c r="DP72" s="1048"/>
      <c r="DQ72" s="1046"/>
      <c r="DR72" s="1047"/>
      <c r="DS72" s="1047"/>
      <c r="DT72" s="1047"/>
      <c r="DU72" s="1048"/>
      <c r="DV72" s="1034"/>
      <c r="DW72" s="1035"/>
      <c r="DX72" s="1035"/>
      <c r="DY72" s="1035"/>
      <c r="DZ72" s="1036"/>
      <c r="EA72" s="247"/>
    </row>
    <row r="73" spans="1:131" s="248" customFormat="1" ht="26.25" customHeight="1" x14ac:dyDescent="0.15">
      <c r="A73" s="262">
        <v>6</v>
      </c>
      <c r="B73" s="1064" t="s">
        <v>581</v>
      </c>
      <c r="C73" s="1065"/>
      <c r="D73" s="1065"/>
      <c r="E73" s="1065"/>
      <c r="F73" s="1065"/>
      <c r="G73" s="1065"/>
      <c r="H73" s="1065"/>
      <c r="I73" s="1065"/>
      <c r="J73" s="1065"/>
      <c r="K73" s="1065"/>
      <c r="L73" s="1065"/>
      <c r="M73" s="1065"/>
      <c r="N73" s="1065"/>
      <c r="O73" s="1065"/>
      <c r="P73" s="1066"/>
      <c r="Q73" s="1067">
        <v>91</v>
      </c>
      <c r="R73" s="1061"/>
      <c r="S73" s="1061"/>
      <c r="T73" s="1061"/>
      <c r="U73" s="1061"/>
      <c r="V73" s="1061">
        <v>88</v>
      </c>
      <c r="W73" s="1061"/>
      <c r="X73" s="1061"/>
      <c r="Y73" s="1061"/>
      <c r="Z73" s="1061"/>
      <c r="AA73" s="1061">
        <v>3</v>
      </c>
      <c r="AB73" s="1061"/>
      <c r="AC73" s="1061"/>
      <c r="AD73" s="1061"/>
      <c r="AE73" s="1061"/>
      <c r="AF73" s="1061">
        <v>3</v>
      </c>
      <c r="AG73" s="1061"/>
      <c r="AH73" s="1061"/>
      <c r="AI73" s="1061"/>
      <c r="AJ73" s="1061"/>
      <c r="AK73" s="1061" t="s">
        <v>589</v>
      </c>
      <c r="AL73" s="1061"/>
      <c r="AM73" s="1061"/>
      <c r="AN73" s="1061"/>
      <c r="AO73" s="1061"/>
      <c r="AP73" s="1061" t="s">
        <v>589</v>
      </c>
      <c r="AQ73" s="1061"/>
      <c r="AR73" s="1061"/>
      <c r="AS73" s="1061"/>
      <c r="AT73" s="1061"/>
      <c r="AU73" s="1061" t="s">
        <v>589</v>
      </c>
      <c r="AV73" s="1061"/>
      <c r="AW73" s="1061"/>
      <c r="AX73" s="1061"/>
      <c r="AY73" s="1061"/>
      <c r="AZ73" s="1062"/>
      <c r="BA73" s="1062"/>
      <c r="BB73" s="1062"/>
      <c r="BC73" s="1062"/>
      <c r="BD73" s="1063"/>
      <c r="BE73" s="266"/>
      <c r="BF73" s="266"/>
      <c r="BG73" s="266"/>
      <c r="BH73" s="266"/>
      <c r="BI73" s="266"/>
      <c r="BJ73" s="266"/>
      <c r="BK73" s="266"/>
      <c r="BL73" s="266"/>
      <c r="BM73" s="266"/>
      <c r="BN73" s="266"/>
      <c r="BO73" s="266"/>
      <c r="BP73" s="266"/>
      <c r="BQ73" s="263">
        <v>67</v>
      </c>
      <c r="BR73" s="268"/>
      <c r="BS73" s="1043"/>
      <c r="BT73" s="1044"/>
      <c r="BU73" s="1044"/>
      <c r="BV73" s="1044"/>
      <c r="BW73" s="1044"/>
      <c r="BX73" s="1044"/>
      <c r="BY73" s="1044"/>
      <c r="BZ73" s="1044"/>
      <c r="CA73" s="1044"/>
      <c r="CB73" s="1044"/>
      <c r="CC73" s="1044"/>
      <c r="CD73" s="1044"/>
      <c r="CE73" s="1044"/>
      <c r="CF73" s="1044"/>
      <c r="CG73" s="1045"/>
      <c r="CH73" s="1046"/>
      <c r="CI73" s="1047"/>
      <c r="CJ73" s="1047"/>
      <c r="CK73" s="1047"/>
      <c r="CL73" s="1048"/>
      <c r="CM73" s="1046"/>
      <c r="CN73" s="1047"/>
      <c r="CO73" s="1047"/>
      <c r="CP73" s="1047"/>
      <c r="CQ73" s="1048"/>
      <c r="CR73" s="1046"/>
      <c r="CS73" s="1047"/>
      <c r="CT73" s="1047"/>
      <c r="CU73" s="1047"/>
      <c r="CV73" s="1048"/>
      <c r="CW73" s="1046"/>
      <c r="CX73" s="1047"/>
      <c r="CY73" s="1047"/>
      <c r="CZ73" s="1047"/>
      <c r="DA73" s="1048"/>
      <c r="DB73" s="1046"/>
      <c r="DC73" s="1047"/>
      <c r="DD73" s="1047"/>
      <c r="DE73" s="1047"/>
      <c r="DF73" s="1048"/>
      <c r="DG73" s="1046"/>
      <c r="DH73" s="1047"/>
      <c r="DI73" s="1047"/>
      <c r="DJ73" s="1047"/>
      <c r="DK73" s="1048"/>
      <c r="DL73" s="1046"/>
      <c r="DM73" s="1047"/>
      <c r="DN73" s="1047"/>
      <c r="DO73" s="1047"/>
      <c r="DP73" s="1048"/>
      <c r="DQ73" s="1046"/>
      <c r="DR73" s="1047"/>
      <c r="DS73" s="1047"/>
      <c r="DT73" s="1047"/>
      <c r="DU73" s="1048"/>
      <c r="DV73" s="1034"/>
      <c r="DW73" s="1035"/>
      <c r="DX73" s="1035"/>
      <c r="DY73" s="1035"/>
      <c r="DZ73" s="1036"/>
      <c r="EA73" s="247"/>
    </row>
    <row r="74" spans="1:131" s="248" customFormat="1" ht="26.25" customHeight="1" x14ac:dyDescent="0.15">
      <c r="A74" s="262">
        <v>7</v>
      </c>
      <c r="B74" s="1064" t="s">
        <v>582</v>
      </c>
      <c r="C74" s="1065"/>
      <c r="D74" s="1065"/>
      <c r="E74" s="1065"/>
      <c r="F74" s="1065"/>
      <c r="G74" s="1065"/>
      <c r="H74" s="1065"/>
      <c r="I74" s="1065"/>
      <c r="J74" s="1065"/>
      <c r="K74" s="1065"/>
      <c r="L74" s="1065"/>
      <c r="M74" s="1065"/>
      <c r="N74" s="1065"/>
      <c r="O74" s="1065"/>
      <c r="P74" s="1066"/>
      <c r="Q74" s="1067">
        <v>161</v>
      </c>
      <c r="R74" s="1061"/>
      <c r="S74" s="1061"/>
      <c r="T74" s="1061"/>
      <c r="U74" s="1061"/>
      <c r="V74" s="1061">
        <v>149</v>
      </c>
      <c r="W74" s="1061"/>
      <c r="X74" s="1061"/>
      <c r="Y74" s="1061"/>
      <c r="Z74" s="1061"/>
      <c r="AA74" s="1061">
        <v>12</v>
      </c>
      <c r="AB74" s="1061"/>
      <c r="AC74" s="1061"/>
      <c r="AD74" s="1061"/>
      <c r="AE74" s="1061"/>
      <c r="AF74" s="1061">
        <v>12</v>
      </c>
      <c r="AG74" s="1061"/>
      <c r="AH74" s="1061"/>
      <c r="AI74" s="1061"/>
      <c r="AJ74" s="1061"/>
      <c r="AK74" s="1061">
        <v>38</v>
      </c>
      <c r="AL74" s="1061"/>
      <c r="AM74" s="1061"/>
      <c r="AN74" s="1061"/>
      <c r="AO74" s="1061"/>
      <c r="AP74" s="1061" t="s">
        <v>589</v>
      </c>
      <c r="AQ74" s="1061"/>
      <c r="AR74" s="1061"/>
      <c r="AS74" s="1061"/>
      <c r="AT74" s="1061"/>
      <c r="AU74" s="1061" t="s">
        <v>589</v>
      </c>
      <c r="AV74" s="1061"/>
      <c r="AW74" s="1061"/>
      <c r="AX74" s="1061"/>
      <c r="AY74" s="1061"/>
      <c r="AZ74" s="1062"/>
      <c r="BA74" s="1062"/>
      <c r="BB74" s="1062"/>
      <c r="BC74" s="1062"/>
      <c r="BD74" s="1063"/>
      <c r="BE74" s="266"/>
      <c r="BF74" s="266"/>
      <c r="BG74" s="266"/>
      <c r="BH74" s="266"/>
      <c r="BI74" s="266"/>
      <c r="BJ74" s="266"/>
      <c r="BK74" s="266"/>
      <c r="BL74" s="266"/>
      <c r="BM74" s="266"/>
      <c r="BN74" s="266"/>
      <c r="BO74" s="266"/>
      <c r="BP74" s="266"/>
      <c r="BQ74" s="263">
        <v>68</v>
      </c>
      <c r="BR74" s="268"/>
      <c r="BS74" s="1043"/>
      <c r="BT74" s="1044"/>
      <c r="BU74" s="1044"/>
      <c r="BV74" s="1044"/>
      <c r="BW74" s="1044"/>
      <c r="BX74" s="1044"/>
      <c r="BY74" s="1044"/>
      <c r="BZ74" s="1044"/>
      <c r="CA74" s="1044"/>
      <c r="CB74" s="1044"/>
      <c r="CC74" s="1044"/>
      <c r="CD74" s="1044"/>
      <c r="CE74" s="1044"/>
      <c r="CF74" s="1044"/>
      <c r="CG74" s="1045"/>
      <c r="CH74" s="1046"/>
      <c r="CI74" s="1047"/>
      <c r="CJ74" s="1047"/>
      <c r="CK74" s="1047"/>
      <c r="CL74" s="1048"/>
      <c r="CM74" s="1046"/>
      <c r="CN74" s="1047"/>
      <c r="CO74" s="1047"/>
      <c r="CP74" s="1047"/>
      <c r="CQ74" s="1048"/>
      <c r="CR74" s="1046"/>
      <c r="CS74" s="1047"/>
      <c r="CT74" s="1047"/>
      <c r="CU74" s="1047"/>
      <c r="CV74" s="1048"/>
      <c r="CW74" s="1046"/>
      <c r="CX74" s="1047"/>
      <c r="CY74" s="1047"/>
      <c r="CZ74" s="1047"/>
      <c r="DA74" s="1048"/>
      <c r="DB74" s="1046"/>
      <c r="DC74" s="1047"/>
      <c r="DD74" s="1047"/>
      <c r="DE74" s="1047"/>
      <c r="DF74" s="1048"/>
      <c r="DG74" s="1046"/>
      <c r="DH74" s="1047"/>
      <c r="DI74" s="1047"/>
      <c r="DJ74" s="1047"/>
      <c r="DK74" s="1048"/>
      <c r="DL74" s="1046"/>
      <c r="DM74" s="1047"/>
      <c r="DN74" s="1047"/>
      <c r="DO74" s="1047"/>
      <c r="DP74" s="1048"/>
      <c r="DQ74" s="1046"/>
      <c r="DR74" s="1047"/>
      <c r="DS74" s="1047"/>
      <c r="DT74" s="1047"/>
      <c r="DU74" s="1048"/>
      <c r="DV74" s="1034"/>
      <c r="DW74" s="1035"/>
      <c r="DX74" s="1035"/>
      <c r="DY74" s="1035"/>
      <c r="DZ74" s="1036"/>
      <c r="EA74" s="247"/>
    </row>
    <row r="75" spans="1:131" s="248" customFormat="1" ht="26.25" customHeight="1" x14ac:dyDescent="0.15">
      <c r="A75" s="262">
        <v>8</v>
      </c>
      <c r="B75" s="1064"/>
      <c r="C75" s="1065"/>
      <c r="D75" s="1065"/>
      <c r="E75" s="1065"/>
      <c r="F75" s="1065"/>
      <c r="G75" s="1065"/>
      <c r="H75" s="1065"/>
      <c r="I75" s="1065"/>
      <c r="J75" s="1065"/>
      <c r="K75" s="1065"/>
      <c r="L75" s="1065"/>
      <c r="M75" s="1065"/>
      <c r="N75" s="1065"/>
      <c r="O75" s="1065"/>
      <c r="P75" s="1066"/>
      <c r="Q75" s="1068"/>
      <c r="R75" s="1069"/>
      <c r="S75" s="1069"/>
      <c r="T75" s="1069"/>
      <c r="U75" s="1070"/>
      <c r="V75" s="1071"/>
      <c r="W75" s="1069"/>
      <c r="X75" s="1069"/>
      <c r="Y75" s="1069"/>
      <c r="Z75" s="1070"/>
      <c r="AA75" s="1071"/>
      <c r="AB75" s="1069"/>
      <c r="AC75" s="1069"/>
      <c r="AD75" s="1069"/>
      <c r="AE75" s="1070"/>
      <c r="AF75" s="1071"/>
      <c r="AG75" s="1069"/>
      <c r="AH75" s="1069"/>
      <c r="AI75" s="1069"/>
      <c r="AJ75" s="1070"/>
      <c r="AK75" s="1071"/>
      <c r="AL75" s="1069"/>
      <c r="AM75" s="1069"/>
      <c r="AN75" s="1069"/>
      <c r="AO75" s="1070"/>
      <c r="AP75" s="1071"/>
      <c r="AQ75" s="1069"/>
      <c r="AR75" s="1069"/>
      <c r="AS75" s="1069"/>
      <c r="AT75" s="1070"/>
      <c r="AU75" s="1071"/>
      <c r="AV75" s="1069"/>
      <c r="AW75" s="1069"/>
      <c r="AX75" s="1069"/>
      <c r="AY75" s="1070"/>
      <c r="AZ75" s="1062"/>
      <c r="BA75" s="1062"/>
      <c r="BB75" s="1062"/>
      <c r="BC75" s="1062"/>
      <c r="BD75" s="1063"/>
      <c r="BE75" s="266"/>
      <c r="BF75" s="266"/>
      <c r="BG75" s="266"/>
      <c r="BH75" s="266"/>
      <c r="BI75" s="266"/>
      <c r="BJ75" s="266"/>
      <c r="BK75" s="266"/>
      <c r="BL75" s="266"/>
      <c r="BM75" s="266"/>
      <c r="BN75" s="266"/>
      <c r="BO75" s="266"/>
      <c r="BP75" s="266"/>
      <c r="BQ75" s="263">
        <v>69</v>
      </c>
      <c r="BR75" s="268"/>
      <c r="BS75" s="1043"/>
      <c r="BT75" s="1044"/>
      <c r="BU75" s="1044"/>
      <c r="BV75" s="1044"/>
      <c r="BW75" s="1044"/>
      <c r="BX75" s="1044"/>
      <c r="BY75" s="1044"/>
      <c r="BZ75" s="1044"/>
      <c r="CA75" s="1044"/>
      <c r="CB75" s="1044"/>
      <c r="CC75" s="1044"/>
      <c r="CD75" s="1044"/>
      <c r="CE75" s="1044"/>
      <c r="CF75" s="1044"/>
      <c r="CG75" s="1045"/>
      <c r="CH75" s="1046"/>
      <c r="CI75" s="1047"/>
      <c r="CJ75" s="1047"/>
      <c r="CK75" s="1047"/>
      <c r="CL75" s="1048"/>
      <c r="CM75" s="1046"/>
      <c r="CN75" s="1047"/>
      <c r="CO75" s="1047"/>
      <c r="CP75" s="1047"/>
      <c r="CQ75" s="1048"/>
      <c r="CR75" s="1046"/>
      <c r="CS75" s="1047"/>
      <c r="CT75" s="1047"/>
      <c r="CU75" s="1047"/>
      <c r="CV75" s="1048"/>
      <c r="CW75" s="1046"/>
      <c r="CX75" s="1047"/>
      <c r="CY75" s="1047"/>
      <c r="CZ75" s="1047"/>
      <c r="DA75" s="1048"/>
      <c r="DB75" s="1046"/>
      <c r="DC75" s="1047"/>
      <c r="DD75" s="1047"/>
      <c r="DE75" s="1047"/>
      <c r="DF75" s="1048"/>
      <c r="DG75" s="1046"/>
      <c r="DH75" s="1047"/>
      <c r="DI75" s="1047"/>
      <c r="DJ75" s="1047"/>
      <c r="DK75" s="1048"/>
      <c r="DL75" s="1046"/>
      <c r="DM75" s="1047"/>
      <c r="DN75" s="1047"/>
      <c r="DO75" s="1047"/>
      <c r="DP75" s="1048"/>
      <c r="DQ75" s="1046"/>
      <c r="DR75" s="1047"/>
      <c r="DS75" s="1047"/>
      <c r="DT75" s="1047"/>
      <c r="DU75" s="1048"/>
      <c r="DV75" s="1034"/>
      <c r="DW75" s="1035"/>
      <c r="DX75" s="1035"/>
      <c r="DY75" s="1035"/>
      <c r="DZ75" s="1036"/>
      <c r="EA75" s="247"/>
    </row>
    <row r="76" spans="1:131" s="248" customFormat="1" ht="26.25" customHeight="1" x14ac:dyDescent="0.15">
      <c r="A76" s="262">
        <v>9</v>
      </c>
      <c r="B76" s="1064"/>
      <c r="C76" s="1065"/>
      <c r="D76" s="1065"/>
      <c r="E76" s="1065"/>
      <c r="F76" s="1065"/>
      <c r="G76" s="1065"/>
      <c r="H76" s="1065"/>
      <c r="I76" s="1065"/>
      <c r="J76" s="1065"/>
      <c r="K76" s="1065"/>
      <c r="L76" s="1065"/>
      <c r="M76" s="1065"/>
      <c r="N76" s="1065"/>
      <c r="O76" s="1065"/>
      <c r="P76" s="1066"/>
      <c r="Q76" s="1068"/>
      <c r="R76" s="1069"/>
      <c r="S76" s="1069"/>
      <c r="T76" s="1069"/>
      <c r="U76" s="1070"/>
      <c r="V76" s="1071"/>
      <c r="W76" s="1069"/>
      <c r="X76" s="1069"/>
      <c r="Y76" s="1069"/>
      <c r="Z76" s="1070"/>
      <c r="AA76" s="1071"/>
      <c r="AB76" s="1069"/>
      <c r="AC76" s="1069"/>
      <c r="AD76" s="1069"/>
      <c r="AE76" s="1070"/>
      <c r="AF76" s="1071"/>
      <c r="AG76" s="1069"/>
      <c r="AH76" s="1069"/>
      <c r="AI76" s="1069"/>
      <c r="AJ76" s="1070"/>
      <c r="AK76" s="1071"/>
      <c r="AL76" s="1069"/>
      <c r="AM76" s="1069"/>
      <c r="AN76" s="1069"/>
      <c r="AO76" s="1070"/>
      <c r="AP76" s="1071"/>
      <c r="AQ76" s="1069"/>
      <c r="AR76" s="1069"/>
      <c r="AS76" s="1069"/>
      <c r="AT76" s="1070"/>
      <c r="AU76" s="1071"/>
      <c r="AV76" s="1069"/>
      <c r="AW76" s="1069"/>
      <c r="AX76" s="1069"/>
      <c r="AY76" s="1070"/>
      <c r="AZ76" s="1062"/>
      <c r="BA76" s="1062"/>
      <c r="BB76" s="1062"/>
      <c r="BC76" s="1062"/>
      <c r="BD76" s="1063"/>
      <c r="BE76" s="266"/>
      <c r="BF76" s="266"/>
      <c r="BG76" s="266"/>
      <c r="BH76" s="266"/>
      <c r="BI76" s="266"/>
      <c r="BJ76" s="266"/>
      <c r="BK76" s="266"/>
      <c r="BL76" s="266"/>
      <c r="BM76" s="266"/>
      <c r="BN76" s="266"/>
      <c r="BO76" s="266"/>
      <c r="BP76" s="266"/>
      <c r="BQ76" s="263">
        <v>70</v>
      </c>
      <c r="BR76" s="268"/>
      <c r="BS76" s="1043"/>
      <c r="BT76" s="1044"/>
      <c r="BU76" s="1044"/>
      <c r="BV76" s="1044"/>
      <c r="BW76" s="1044"/>
      <c r="BX76" s="1044"/>
      <c r="BY76" s="1044"/>
      <c r="BZ76" s="1044"/>
      <c r="CA76" s="1044"/>
      <c r="CB76" s="1044"/>
      <c r="CC76" s="1044"/>
      <c r="CD76" s="1044"/>
      <c r="CE76" s="1044"/>
      <c r="CF76" s="1044"/>
      <c r="CG76" s="1045"/>
      <c r="CH76" s="1046"/>
      <c r="CI76" s="1047"/>
      <c r="CJ76" s="1047"/>
      <c r="CK76" s="1047"/>
      <c r="CL76" s="1048"/>
      <c r="CM76" s="1046"/>
      <c r="CN76" s="1047"/>
      <c r="CO76" s="1047"/>
      <c r="CP76" s="1047"/>
      <c r="CQ76" s="1048"/>
      <c r="CR76" s="1046"/>
      <c r="CS76" s="1047"/>
      <c r="CT76" s="1047"/>
      <c r="CU76" s="1047"/>
      <c r="CV76" s="1048"/>
      <c r="CW76" s="1046"/>
      <c r="CX76" s="1047"/>
      <c r="CY76" s="1047"/>
      <c r="CZ76" s="1047"/>
      <c r="DA76" s="1048"/>
      <c r="DB76" s="1046"/>
      <c r="DC76" s="1047"/>
      <c r="DD76" s="1047"/>
      <c r="DE76" s="1047"/>
      <c r="DF76" s="1048"/>
      <c r="DG76" s="1046"/>
      <c r="DH76" s="1047"/>
      <c r="DI76" s="1047"/>
      <c r="DJ76" s="1047"/>
      <c r="DK76" s="1048"/>
      <c r="DL76" s="1046"/>
      <c r="DM76" s="1047"/>
      <c r="DN76" s="1047"/>
      <c r="DO76" s="1047"/>
      <c r="DP76" s="1048"/>
      <c r="DQ76" s="1046"/>
      <c r="DR76" s="1047"/>
      <c r="DS76" s="1047"/>
      <c r="DT76" s="1047"/>
      <c r="DU76" s="1048"/>
      <c r="DV76" s="1034"/>
      <c r="DW76" s="1035"/>
      <c r="DX76" s="1035"/>
      <c r="DY76" s="1035"/>
      <c r="DZ76" s="1036"/>
      <c r="EA76" s="247"/>
    </row>
    <row r="77" spans="1:131" s="248" customFormat="1" ht="26.25" customHeight="1" x14ac:dyDescent="0.15">
      <c r="A77" s="262">
        <v>10</v>
      </c>
      <c r="B77" s="1064"/>
      <c r="C77" s="1065"/>
      <c r="D77" s="1065"/>
      <c r="E77" s="1065"/>
      <c r="F77" s="1065"/>
      <c r="G77" s="1065"/>
      <c r="H77" s="1065"/>
      <c r="I77" s="1065"/>
      <c r="J77" s="1065"/>
      <c r="K77" s="1065"/>
      <c r="L77" s="1065"/>
      <c r="M77" s="1065"/>
      <c r="N77" s="1065"/>
      <c r="O77" s="1065"/>
      <c r="P77" s="1066"/>
      <c r="Q77" s="1068"/>
      <c r="R77" s="1069"/>
      <c r="S77" s="1069"/>
      <c r="T77" s="1069"/>
      <c r="U77" s="1070"/>
      <c r="V77" s="1071"/>
      <c r="W77" s="1069"/>
      <c r="X77" s="1069"/>
      <c r="Y77" s="1069"/>
      <c r="Z77" s="1070"/>
      <c r="AA77" s="1071"/>
      <c r="AB77" s="1069"/>
      <c r="AC77" s="1069"/>
      <c r="AD77" s="1069"/>
      <c r="AE77" s="1070"/>
      <c r="AF77" s="1071"/>
      <c r="AG77" s="1069"/>
      <c r="AH77" s="1069"/>
      <c r="AI77" s="1069"/>
      <c r="AJ77" s="1070"/>
      <c r="AK77" s="1071"/>
      <c r="AL77" s="1069"/>
      <c r="AM77" s="1069"/>
      <c r="AN77" s="1069"/>
      <c r="AO77" s="1070"/>
      <c r="AP77" s="1071"/>
      <c r="AQ77" s="1069"/>
      <c r="AR77" s="1069"/>
      <c r="AS77" s="1069"/>
      <c r="AT77" s="1070"/>
      <c r="AU77" s="1071"/>
      <c r="AV77" s="1069"/>
      <c r="AW77" s="1069"/>
      <c r="AX77" s="1069"/>
      <c r="AY77" s="1070"/>
      <c r="AZ77" s="1062"/>
      <c r="BA77" s="1062"/>
      <c r="BB77" s="1062"/>
      <c r="BC77" s="1062"/>
      <c r="BD77" s="1063"/>
      <c r="BE77" s="266"/>
      <c r="BF77" s="266"/>
      <c r="BG77" s="266"/>
      <c r="BH77" s="266"/>
      <c r="BI77" s="266"/>
      <c r="BJ77" s="266"/>
      <c r="BK77" s="266"/>
      <c r="BL77" s="266"/>
      <c r="BM77" s="266"/>
      <c r="BN77" s="266"/>
      <c r="BO77" s="266"/>
      <c r="BP77" s="266"/>
      <c r="BQ77" s="263">
        <v>71</v>
      </c>
      <c r="BR77" s="268"/>
      <c r="BS77" s="1043"/>
      <c r="BT77" s="1044"/>
      <c r="BU77" s="1044"/>
      <c r="BV77" s="1044"/>
      <c r="BW77" s="1044"/>
      <c r="BX77" s="1044"/>
      <c r="BY77" s="1044"/>
      <c r="BZ77" s="1044"/>
      <c r="CA77" s="1044"/>
      <c r="CB77" s="1044"/>
      <c r="CC77" s="1044"/>
      <c r="CD77" s="1044"/>
      <c r="CE77" s="1044"/>
      <c r="CF77" s="1044"/>
      <c r="CG77" s="1045"/>
      <c r="CH77" s="1046"/>
      <c r="CI77" s="1047"/>
      <c r="CJ77" s="1047"/>
      <c r="CK77" s="1047"/>
      <c r="CL77" s="1048"/>
      <c r="CM77" s="1046"/>
      <c r="CN77" s="1047"/>
      <c r="CO77" s="1047"/>
      <c r="CP77" s="1047"/>
      <c r="CQ77" s="1048"/>
      <c r="CR77" s="1046"/>
      <c r="CS77" s="1047"/>
      <c r="CT77" s="1047"/>
      <c r="CU77" s="1047"/>
      <c r="CV77" s="1048"/>
      <c r="CW77" s="1046"/>
      <c r="CX77" s="1047"/>
      <c r="CY77" s="1047"/>
      <c r="CZ77" s="1047"/>
      <c r="DA77" s="1048"/>
      <c r="DB77" s="1046"/>
      <c r="DC77" s="1047"/>
      <c r="DD77" s="1047"/>
      <c r="DE77" s="1047"/>
      <c r="DF77" s="1048"/>
      <c r="DG77" s="1046"/>
      <c r="DH77" s="1047"/>
      <c r="DI77" s="1047"/>
      <c r="DJ77" s="1047"/>
      <c r="DK77" s="1048"/>
      <c r="DL77" s="1046"/>
      <c r="DM77" s="1047"/>
      <c r="DN77" s="1047"/>
      <c r="DO77" s="1047"/>
      <c r="DP77" s="1048"/>
      <c r="DQ77" s="1046"/>
      <c r="DR77" s="1047"/>
      <c r="DS77" s="1047"/>
      <c r="DT77" s="1047"/>
      <c r="DU77" s="1048"/>
      <c r="DV77" s="1034"/>
      <c r="DW77" s="1035"/>
      <c r="DX77" s="1035"/>
      <c r="DY77" s="1035"/>
      <c r="DZ77" s="1036"/>
      <c r="EA77" s="247"/>
    </row>
    <row r="78" spans="1:131" s="248" customFormat="1" ht="26.25" customHeight="1" x14ac:dyDescent="0.15">
      <c r="A78" s="262">
        <v>11</v>
      </c>
      <c r="B78" s="1064"/>
      <c r="C78" s="1065"/>
      <c r="D78" s="1065"/>
      <c r="E78" s="1065"/>
      <c r="F78" s="1065"/>
      <c r="G78" s="1065"/>
      <c r="H78" s="1065"/>
      <c r="I78" s="1065"/>
      <c r="J78" s="1065"/>
      <c r="K78" s="1065"/>
      <c r="L78" s="1065"/>
      <c r="M78" s="1065"/>
      <c r="N78" s="1065"/>
      <c r="O78" s="1065"/>
      <c r="P78" s="1066"/>
      <c r="Q78" s="1067"/>
      <c r="R78" s="1061"/>
      <c r="S78" s="1061"/>
      <c r="T78" s="1061"/>
      <c r="U78" s="1061"/>
      <c r="V78" s="1061"/>
      <c r="W78" s="1061"/>
      <c r="X78" s="1061"/>
      <c r="Y78" s="1061"/>
      <c r="Z78" s="1061"/>
      <c r="AA78" s="1061"/>
      <c r="AB78" s="1061"/>
      <c r="AC78" s="1061"/>
      <c r="AD78" s="1061"/>
      <c r="AE78" s="1061"/>
      <c r="AF78" s="1061"/>
      <c r="AG78" s="1061"/>
      <c r="AH78" s="1061"/>
      <c r="AI78" s="1061"/>
      <c r="AJ78" s="1061"/>
      <c r="AK78" s="1061"/>
      <c r="AL78" s="1061"/>
      <c r="AM78" s="1061"/>
      <c r="AN78" s="1061"/>
      <c r="AO78" s="1061"/>
      <c r="AP78" s="1061"/>
      <c r="AQ78" s="1061"/>
      <c r="AR78" s="1061"/>
      <c r="AS78" s="1061"/>
      <c r="AT78" s="1061"/>
      <c r="AU78" s="1061"/>
      <c r="AV78" s="1061"/>
      <c r="AW78" s="1061"/>
      <c r="AX78" s="1061"/>
      <c r="AY78" s="1061"/>
      <c r="AZ78" s="1062"/>
      <c r="BA78" s="1062"/>
      <c r="BB78" s="1062"/>
      <c r="BC78" s="1062"/>
      <c r="BD78" s="1063"/>
      <c r="BE78" s="266"/>
      <c r="BF78" s="266"/>
      <c r="BG78" s="266"/>
      <c r="BH78" s="266"/>
      <c r="BI78" s="266"/>
      <c r="BJ78" s="269"/>
      <c r="BK78" s="269"/>
      <c r="BL78" s="269"/>
      <c r="BM78" s="269"/>
      <c r="BN78" s="269"/>
      <c r="BO78" s="266"/>
      <c r="BP78" s="266"/>
      <c r="BQ78" s="263">
        <v>72</v>
      </c>
      <c r="BR78" s="268"/>
      <c r="BS78" s="1043"/>
      <c r="BT78" s="1044"/>
      <c r="BU78" s="1044"/>
      <c r="BV78" s="1044"/>
      <c r="BW78" s="1044"/>
      <c r="BX78" s="1044"/>
      <c r="BY78" s="1044"/>
      <c r="BZ78" s="1044"/>
      <c r="CA78" s="1044"/>
      <c r="CB78" s="1044"/>
      <c r="CC78" s="1044"/>
      <c r="CD78" s="1044"/>
      <c r="CE78" s="1044"/>
      <c r="CF78" s="1044"/>
      <c r="CG78" s="1045"/>
      <c r="CH78" s="1046"/>
      <c r="CI78" s="1047"/>
      <c r="CJ78" s="1047"/>
      <c r="CK78" s="1047"/>
      <c r="CL78" s="1048"/>
      <c r="CM78" s="1046"/>
      <c r="CN78" s="1047"/>
      <c r="CO78" s="1047"/>
      <c r="CP78" s="1047"/>
      <c r="CQ78" s="1048"/>
      <c r="CR78" s="1046"/>
      <c r="CS78" s="1047"/>
      <c r="CT78" s="1047"/>
      <c r="CU78" s="1047"/>
      <c r="CV78" s="1048"/>
      <c r="CW78" s="1046"/>
      <c r="CX78" s="1047"/>
      <c r="CY78" s="1047"/>
      <c r="CZ78" s="1047"/>
      <c r="DA78" s="1048"/>
      <c r="DB78" s="1046"/>
      <c r="DC78" s="1047"/>
      <c r="DD78" s="1047"/>
      <c r="DE78" s="1047"/>
      <c r="DF78" s="1048"/>
      <c r="DG78" s="1046"/>
      <c r="DH78" s="1047"/>
      <c r="DI78" s="1047"/>
      <c r="DJ78" s="1047"/>
      <c r="DK78" s="1048"/>
      <c r="DL78" s="1046"/>
      <c r="DM78" s="1047"/>
      <c r="DN78" s="1047"/>
      <c r="DO78" s="1047"/>
      <c r="DP78" s="1048"/>
      <c r="DQ78" s="1046"/>
      <c r="DR78" s="1047"/>
      <c r="DS78" s="1047"/>
      <c r="DT78" s="1047"/>
      <c r="DU78" s="1048"/>
      <c r="DV78" s="1034"/>
      <c r="DW78" s="1035"/>
      <c r="DX78" s="1035"/>
      <c r="DY78" s="1035"/>
      <c r="DZ78" s="1036"/>
      <c r="EA78" s="247"/>
    </row>
    <row r="79" spans="1:131" s="248" customFormat="1" ht="26.25" customHeight="1" x14ac:dyDescent="0.15">
      <c r="A79" s="262">
        <v>12</v>
      </c>
      <c r="B79" s="1064"/>
      <c r="C79" s="1065"/>
      <c r="D79" s="1065"/>
      <c r="E79" s="1065"/>
      <c r="F79" s="1065"/>
      <c r="G79" s="1065"/>
      <c r="H79" s="1065"/>
      <c r="I79" s="1065"/>
      <c r="J79" s="1065"/>
      <c r="K79" s="1065"/>
      <c r="L79" s="1065"/>
      <c r="M79" s="1065"/>
      <c r="N79" s="1065"/>
      <c r="O79" s="1065"/>
      <c r="P79" s="1066"/>
      <c r="Q79" s="1067"/>
      <c r="R79" s="1061"/>
      <c r="S79" s="1061"/>
      <c r="T79" s="1061"/>
      <c r="U79" s="1061"/>
      <c r="V79" s="1061"/>
      <c r="W79" s="1061"/>
      <c r="X79" s="1061"/>
      <c r="Y79" s="1061"/>
      <c r="Z79" s="1061"/>
      <c r="AA79" s="1061"/>
      <c r="AB79" s="1061"/>
      <c r="AC79" s="1061"/>
      <c r="AD79" s="1061"/>
      <c r="AE79" s="1061"/>
      <c r="AF79" s="1061"/>
      <c r="AG79" s="1061"/>
      <c r="AH79" s="1061"/>
      <c r="AI79" s="1061"/>
      <c r="AJ79" s="1061"/>
      <c r="AK79" s="1061"/>
      <c r="AL79" s="1061"/>
      <c r="AM79" s="1061"/>
      <c r="AN79" s="1061"/>
      <c r="AO79" s="1061"/>
      <c r="AP79" s="1061"/>
      <c r="AQ79" s="1061"/>
      <c r="AR79" s="1061"/>
      <c r="AS79" s="1061"/>
      <c r="AT79" s="1061"/>
      <c r="AU79" s="1061"/>
      <c r="AV79" s="1061"/>
      <c r="AW79" s="1061"/>
      <c r="AX79" s="1061"/>
      <c r="AY79" s="1061"/>
      <c r="AZ79" s="1062"/>
      <c r="BA79" s="1062"/>
      <c r="BB79" s="1062"/>
      <c r="BC79" s="1062"/>
      <c r="BD79" s="1063"/>
      <c r="BE79" s="266"/>
      <c r="BF79" s="266"/>
      <c r="BG79" s="266"/>
      <c r="BH79" s="266"/>
      <c r="BI79" s="266"/>
      <c r="BJ79" s="269"/>
      <c r="BK79" s="269"/>
      <c r="BL79" s="269"/>
      <c r="BM79" s="269"/>
      <c r="BN79" s="269"/>
      <c r="BO79" s="266"/>
      <c r="BP79" s="266"/>
      <c r="BQ79" s="263">
        <v>73</v>
      </c>
      <c r="BR79" s="268"/>
      <c r="BS79" s="1043"/>
      <c r="BT79" s="1044"/>
      <c r="BU79" s="1044"/>
      <c r="BV79" s="1044"/>
      <c r="BW79" s="1044"/>
      <c r="BX79" s="1044"/>
      <c r="BY79" s="1044"/>
      <c r="BZ79" s="1044"/>
      <c r="CA79" s="1044"/>
      <c r="CB79" s="1044"/>
      <c r="CC79" s="1044"/>
      <c r="CD79" s="1044"/>
      <c r="CE79" s="1044"/>
      <c r="CF79" s="1044"/>
      <c r="CG79" s="1045"/>
      <c r="CH79" s="1046"/>
      <c r="CI79" s="1047"/>
      <c r="CJ79" s="1047"/>
      <c r="CK79" s="1047"/>
      <c r="CL79" s="1048"/>
      <c r="CM79" s="1046"/>
      <c r="CN79" s="1047"/>
      <c r="CO79" s="1047"/>
      <c r="CP79" s="1047"/>
      <c r="CQ79" s="1048"/>
      <c r="CR79" s="1046"/>
      <c r="CS79" s="1047"/>
      <c r="CT79" s="1047"/>
      <c r="CU79" s="1047"/>
      <c r="CV79" s="1048"/>
      <c r="CW79" s="1046"/>
      <c r="CX79" s="1047"/>
      <c r="CY79" s="1047"/>
      <c r="CZ79" s="1047"/>
      <c r="DA79" s="1048"/>
      <c r="DB79" s="1046"/>
      <c r="DC79" s="1047"/>
      <c r="DD79" s="1047"/>
      <c r="DE79" s="1047"/>
      <c r="DF79" s="1048"/>
      <c r="DG79" s="1046"/>
      <c r="DH79" s="1047"/>
      <c r="DI79" s="1047"/>
      <c r="DJ79" s="1047"/>
      <c r="DK79" s="1048"/>
      <c r="DL79" s="1046"/>
      <c r="DM79" s="1047"/>
      <c r="DN79" s="1047"/>
      <c r="DO79" s="1047"/>
      <c r="DP79" s="1048"/>
      <c r="DQ79" s="1046"/>
      <c r="DR79" s="1047"/>
      <c r="DS79" s="1047"/>
      <c r="DT79" s="1047"/>
      <c r="DU79" s="1048"/>
      <c r="DV79" s="1034"/>
      <c r="DW79" s="1035"/>
      <c r="DX79" s="1035"/>
      <c r="DY79" s="1035"/>
      <c r="DZ79" s="1036"/>
      <c r="EA79" s="247"/>
    </row>
    <row r="80" spans="1:131" s="248" customFormat="1" ht="26.25" customHeight="1" x14ac:dyDescent="0.15">
      <c r="A80" s="262">
        <v>13</v>
      </c>
      <c r="B80" s="1064"/>
      <c r="C80" s="1065"/>
      <c r="D80" s="1065"/>
      <c r="E80" s="1065"/>
      <c r="F80" s="1065"/>
      <c r="G80" s="1065"/>
      <c r="H80" s="1065"/>
      <c r="I80" s="1065"/>
      <c r="J80" s="1065"/>
      <c r="K80" s="1065"/>
      <c r="L80" s="1065"/>
      <c r="M80" s="1065"/>
      <c r="N80" s="1065"/>
      <c r="O80" s="1065"/>
      <c r="P80" s="1066"/>
      <c r="Q80" s="1067"/>
      <c r="R80" s="1061"/>
      <c r="S80" s="1061"/>
      <c r="T80" s="1061"/>
      <c r="U80" s="1061"/>
      <c r="V80" s="1061"/>
      <c r="W80" s="1061"/>
      <c r="X80" s="1061"/>
      <c r="Y80" s="1061"/>
      <c r="Z80" s="1061"/>
      <c r="AA80" s="1061"/>
      <c r="AB80" s="1061"/>
      <c r="AC80" s="1061"/>
      <c r="AD80" s="1061"/>
      <c r="AE80" s="1061"/>
      <c r="AF80" s="1061"/>
      <c r="AG80" s="1061"/>
      <c r="AH80" s="1061"/>
      <c r="AI80" s="1061"/>
      <c r="AJ80" s="1061"/>
      <c r="AK80" s="1061"/>
      <c r="AL80" s="1061"/>
      <c r="AM80" s="1061"/>
      <c r="AN80" s="1061"/>
      <c r="AO80" s="1061"/>
      <c r="AP80" s="1061"/>
      <c r="AQ80" s="1061"/>
      <c r="AR80" s="1061"/>
      <c r="AS80" s="1061"/>
      <c r="AT80" s="1061"/>
      <c r="AU80" s="1061"/>
      <c r="AV80" s="1061"/>
      <c r="AW80" s="1061"/>
      <c r="AX80" s="1061"/>
      <c r="AY80" s="1061"/>
      <c r="AZ80" s="1062"/>
      <c r="BA80" s="1062"/>
      <c r="BB80" s="1062"/>
      <c r="BC80" s="1062"/>
      <c r="BD80" s="1063"/>
      <c r="BE80" s="266"/>
      <c r="BF80" s="266"/>
      <c r="BG80" s="266"/>
      <c r="BH80" s="266"/>
      <c r="BI80" s="266"/>
      <c r="BJ80" s="266"/>
      <c r="BK80" s="266"/>
      <c r="BL80" s="266"/>
      <c r="BM80" s="266"/>
      <c r="BN80" s="266"/>
      <c r="BO80" s="266"/>
      <c r="BP80" s="266"/>
      <c r="BQ80" s="263">
        <v>74</v>
      </c>
      <c r="BR80" s="268"/>
      <c r="BS80" s="1043"/>
      <c r="BT80" s="1044"/>
      <c r="BU80" s="1044"/>
      <c r="BV80" s="1044"/>
      <c r="BW80" s="1044"/>
      <c r="BX80" s="1044"/>
      <c r="BY80" s="1044"/>
      <c r="BZ80" s="1044"/>
      <c r="CA80" s="1044"/>
      <c r="CB80" s="1044"/>
      <c r="CC80" s="1044"/>
      <c r="CD80" s="1044"/>
      <c r="CE80" s="1044"/>
      <c r="CF80" s="1044"/>
      <c r="CG80" s="1045"/>
      <c r="CH80" s="1046"/>
      <c r="CI80" s="1047"/>
      <c r="CJ80" s="1047"/>
      <c r="CK80" s="1047"/>
      <c r="CL80" s="1048"/>
      <c r="CM80" s="1046"/>
      <c r="CN80" s="1047"/>
      <c r="CO80" s="1047"/>
      <c r="CP80" s="1047"/>
      <c r="CQ80" s="1048"/>
      <c r="CR80" s="1046"/>
      <c r="CS80" s="1047"/>
      <c r="CT80" s="1047"/>
      <c r="CU80" s="1047"/>
      <c r="CV80" s="1048"/>
      <c r="CW80" s="1046"/>
      <c r="CX80" s="1047"/>
      <c r="CY80" s="1047"/>
      <c r="CZ80" s="1047"/>
      <c r="DA80" s="1048"/>
      <c r="DB80" s="1046"/>
      <c r="DC80" s="1047"/>
      <c r="DD80" s="1047"/>
      <c r="DE80" s="1047"/>
      <c r="DF80" s="1048"/>
      <c r="DG80" s="1046"/>
      <c r="DH80" s="1047"/>
      <c r="DI80" s="1047"/>
      <c r="DJ80" s="1047"/>
      <c r="DK80" s="1048"/>
      <c r="DL80" s="1046"/>
      <c r="DM80" s="1047"/>
      <c r="DN80" s="1047"/>
      <c r="DO80" s="1047"/>
      <c r="DP80" s="1048"/>
      <c r="DQ80" s="1046"/>
      <c r="DR80" s="1047"/>
      <c r="DS80" s="1047"/>
      <c r="DT80" s="1047"/>
      <c r="DU80" s="1048"/>
      <c r="DV80" s="1034"/>
      <c r="DW80" s="1035"/>
      <c r="DX80" s="1035"/>
      <c r="DY80" s="1035"/>
      <c r="DZ80" s="1036"/>
      <c r="EA80" s="247"/>
    </row>
    <row r="81" spans="1:131" s="248" customFormat="1" ht="26.25" customHeight="1" x14ac:dyDescent="0.15">
      <c r="A81" s="262">
        <v>14</v>
      </c>
      <c r="B81" s="1064"/>
      <c r="C81" s="1065"/>
      <c r="D81" s="1065"/>
      <c r="E81" s="1065"/>
      <c r="F81" s="1065"/>
      <c r="G81" s="1065"/>
      <c r="H81" s="1065"/>
      <c r="I81" s="1065"/>
      <c r="J81" s="1065"/>
      <c r="K81" s="1065"/>
      <c r="L81" s="1065"/>
      <c r="M81" s="1065"/>
      <c r="N81" s="1065"/>
      <c r="O81" s="1065"/>
      <c r="P81" s="1066"/>
      <c r="Q81" s="1067"/>
      <c r="R81" s="1061"/>
      <c r="S81" s="1061"/>
      <c r="T81" s="1061"/>
      <c r="U81" s="1061"/>
      <c r="V81" s="1061"/>
      <c r="W81" s="1061"/>
      <c r="X81" s="1061"/>
      <c r="Y81" s="1061"/>
      <c r="Z81" s="1061"/>
      <c r="AA81" s="1061"/>
      <c r="AB81" s="1061"/>
      <c r="AC81" s="1061"/>
      <c r="AD81" s="1061"/>
      <c r="AE81" s="1061"/>
      <c r="AF81" s="1061"/>
      <c r="AG81" s="1061"/>
      <c r="AH81" s="1061"/>
      <c r="AI81" s="1061"/>
      <c r="AJ81" s="1061"/>
      <c r="AK81" s="1061"/>
      <c r="AL81" s="1061"/>
      <c r="AM81" s="1061"/>
      <c r="AN81" s="1061"/>
      <c r="AO81" s="1061"/>
      <c r="AP81" s="1061"/>
      <c r="AQ81" s="1061"/>
      <c r="AR81" s="1061"/>
      <c r="AS81" s="1061"/>
      <c r="AT81" s="1061"/>
      <c r="AU81" s="1061"/>
      <c r="AV81" s="1061"/>
      <c r="AW81" s="1061"/>
      <c r="AX81" s="1061"/>
      <c r="AY81" s="1061"/>
      <c r="AZ81" s="1062"/>
      <c r="BA81" s="1062"/>
      <c r="BB81" s="1062"/>
      <c r="BC81" s="1062"/>
      <c r="BD81" s="1063"/>
      <c r="BE81" s="266"/>
      <c r="BF81" s="266"/>
      <c r="BG81" s="266"/>
      <c r="BH81" s="266"/>
      <c r="BI81" s="266"/>
      <c r="BJ81" s="266"/>
      <c r="BK81" s="266"/>
      <c r="BL81" s="266"/>
      <c r="BM81" s="266"/>
      <c r="BN81" s="266"/>
      <c r="BO81" s="266"/>
      <c r="BP81" s="266"/>
      <c r="BQ81" s="263">
        <v>75</v>
      </c>
      <c r="BR81" s="268"/>
      <c r="BS81" s="1043"/>
      <c r="BT81" s="1044"/>
      <c r="BU81" s="1044"/>
      <c r="BV81" s="1044"/>
      <c r="BW81" s="1044"/>
      <c r="BX81" s="1044"/>
      <c r="BY81" s="1044"/>
      <c r="BZ81" s="1044"/>
      <c r="CA81" s="1044"/>
      <c r="CB81" s="1044"/>
      <c r="CC81" s="1044"/>
      <c r="CD81" s="1044"/>
      <c r="CE81" s="1044"/>
      <c r="CF81" s="1044"/>
      <c r="CG81" s="1045"/>
      <c r="CH81" s="1046"/>
      <c r="CI81" s="1047"/>
      <c r="CJ81" s="1047"/>
      <c r="CK81" s="1047"/>
      <c r="CL81" s="1048"/>
      <c r="CM81" s="1046"/>
      <c r="CN81" s="1047"/>
      <c r="CO81" s="1047"/>
      <c r="CP81" s="1047"/>
      <c r="CQ81" s="1048"/>
      <c r="CR81" s="1046"/>
      <c r="CS81" s="1047"/>
      <c r="CT81" s="1047"/>
      <c r="CU81" s="1047"/>
      <c r="CV81" s="1048"/>
      <c r="CW81" s="1046"/>
      <c r="CX81" s="1047"/>
      <c r="CY81" s="1047"/>
      <c r="CZ81" s="1047"/>
      <c r="DA81" s="1048"/>
      <c r="DB81" s="1046"/>
      <c r="DC81" s="1047"/>
      <c r="DD81" s="1047"/>
      <c r="DE81" s="1047"/>
      <c r="DF81" s="1048"/>
      <c r="DG81" s="1046"/>
      <c r="DH81" s="1047"/>
      <c r="DI81" s="1047"/>
      <c r="DJ81" s="1047"/>
      <c r="DK81" s="1048"/>
      <c r="DL81" s="1046"/>
      <c r="DM81" s="1047"/>
      <c r="DN81" s="1047"/>
      <c r="DO81" s="1047"/>
      <c r="DP81" s="1048"/>
      <c r="DQ81" s="1046"/>
      <c r="DR81" s="1047"/>
      <c r="DS81" s="1047"/>
      <c r="DT81" s="1047"/>
      <c r="DU81" s="1048"/>
      <c r="DV81" s="1034"/>
      <c r="DW81" s="1035"/>
      <c r="DX81" s="1035"/>
      <c r="DY81" s="1035"/>
      <c r="DZ81" s="1036"/>
      <c r="EA81" s="247"/>
    </row>
    <row r="82" spans="1:131" s="248" customFormat="1" ht="26.25" customHeight="1" x14ac:dyDescent="0.15">
      <c r="A82" s="262">
        <v>15</v>
      </c>
      <c r="B82" s="1064"/>
      <c r="C82" s="1065"/>
      <c r="D82" s="1065"/>
      <c r="E82" s="1065"/>
      <c r="F82" s="1065"/>
      <c r="G82" s="1065"/>
      <c r="H82" s="1065"/>
      <c r="I82" s="1065"/>
      <c r="J82" s="1065"/>
      <c r="K82" s="1065"/>
      <c r="L82" s="1065"/>
      <c r="M82" s="1065"/>
      <c r="N82" s="1065"/>
      <c r="O82" s="1065"/>
      <c r="P82" s="1066"/>
      <c r="Q82" s="1067"/>
      <c r="R82" s="1061"/>
      <c r="S82" s="1061"/>
      <c r="T82" s="1061"/>
      <c r="U82" s="1061"/>
      <c r="V82" s="1061"/>
      <c r="W82" s="1061"/>
      <c r="X82" s="1061"/>
      <c r="Y82" s="1061"/>
      <c r="Z82" s="1061"/>
      <c r="AA82" s="1061"/>
      <c r="AB82" s="1061"/>
      <c r="AC82" s="1061"/>
      <c r="AD82" s="1061"/>
      <c r="AE82" s="1061"/>
      <c r="AF82" s="1061"/>
      <c r="AG82" s="1061"/>
      <c r="AH82" s="1061"/>
      <c r="AI82" s="1061"/>
      <c r="AJ82" s="1061"/>
      <c r="AK82" s="1061"/>
      <c r="AL82" s="1061"/>
      <c r="AM82" s="1061"/>
      <c r="AN82" s="1061"/>
      <c r="AO82" s="1061"/>
      <c r="AP82" s="1061"/>
      <c r="AQ82" s="1061"/>
      <c r="AR82" s="1061"/>
      <c r="AS82" s="1061"/>
      <c r="AT82" s="1061"/>
      <c r="AU82" s="1061"/>
      <c r="AV82" s="1061"/>
      <c r="AW82" s="1061"/>
      <c r="AX82" s="1061"/>
      <c r="AY82" s="1061"/>
      <c r="AZ82" s="1062"/>
      <c r="BA82" s="1062"/>
      <c r="BB82" s="1062"/>
      <c r="BC82" s="1062"/>
      <c r="BD82" s="1063"/>
      <c r="BE82" s="266"/>
      <c r="BF82" s="266"/>
      <c r="BG82" s="266"/>
      <c r="BH82" s="266"/>
      <c r="BI82" s="266"/>
      <c r="BJ82" s="266"/>
      <c r="BK82" s="266"/>
      <c r="BL82" s="266"/>
      <c r="BM82" s="266"/>
      <c r="BN82" s="266"/>
      <c r="BO82" s="266"/>
      <c r="BP82" s="266"/>
      <c r="BQ82" s="263">
        <v>76</v>
      </c>
      <c r="BR82" s="268"/>
      <c r="BS82" s="1043"/>
      <c r="BT82" s="1044"/>
      <c r="BU82" s="1044"/>
      <c r="BV82" s="1044"/>
      <c r="BW82" s="1044"/>
      <c r="BX82" s="1044"/>
      <c r="BY82" s="1044"/>
      <c r="BZ82" s="1044"/>
      <c r="CA82" s="1044"/>
      <c r="CB82" s="1044"/>
      <c r="CC82" s="1044"/>
      <c r="CD82" s="1044"/>
      <c r="CE82" s="1044"/>
      <c r="CF82" s="1044"/>
      <c r="CG82" s="1045"/>
      <c r="CH82" s="1046"/>
      <c r="CI82" s="1047"/>
      <c r="CJ82" s="1047"/>
      <c r="CK82" s="1047"/>
      <c r="CL82" s="1048"/>
      <c r="CM82" s="1046"/>
      <c r="CN82" s="1047"/>
      <c r="CO82" s="1047"/>
      <c r="CP82" s="1047"/>
      <c r="CQ82" s="1048"/>
      <c r="CR82" s="1046"/>
      <c r="CS82" s="1047"/>
      <c r="CT82" s="1047"/>
      <c r="CU82" s="1047"/>
      <c r="CV82" s="1048"/>
      <c r="CW82" s="1046"/>
      <c r="CX82" s="1047"/>
      <c r="CY82" s="1047"/>
      <c r="CZ82" s="1047"/>
      <c r="DA82" s="1048"/>
      <c r="DB82" s="1046"/>
      <c r="DC82" s="1047"/>
      <c r="DD82" s="1047"/>
      <c r="DE82" s="1047"/>
      <c r="DF82" s="1048"/>
      <c r="DG82" s="1046"/>
      <c r="DH82" s="1047"/>
      <c r="DI82" s="1047"/>
      <c r="DJ82" s="1047"/>
      <c r="DK82" s="1048"/>
      <c r="DL82" s="1046"/>
      <c r="DM82" s="1047"/>
      <c r="DN82" s="1047"/>
      <c r="DO82" s="1047"/>
      <c r="DP82" s="1048"/>
      <c r="DQ82" s="1046"/>
      <c r="DR82" s="1047"/>
      <c r="DS82" s="1047"/>
      <c r="DT82" s="1047"/>
      <c r="DU82" s="1048"/>
      <c r="DV82" s="1034"/>
      <c r="DW82" s="1035"/>
      <c r="DX82" s="1035"/>
      <c r="DY82" s="1035"/>
      <c r="DZ82" s="1036"/>
      <c r="EA82" s="247"/>
    </row>
    <row r="83" spans="1:131" s="248" customFormat="1" ht="26.25" customHeight="1" x14ac:dyDescent="0.15">
      <c r="A83" s="262">
        <v>16</v>
      </c>
      <c r="B83" s="1064"/>
      <c r="C83" s="1065"/>
      <c r="D83" s="1065"/>
      <c r="E83" s="1065"/>
      <c r="F83" s="1065"/>
      <c r="G83" s="1065"/>
      <c r="H83" s="1065"/>
      <c r="I83" s="1065"/>
      <c r="J83" s="1065"/>
      <c r="K83" s="1065"/>
      <c r="L83" s="1065"/>
      <c r="M83" s="1065"/>
      <c r="N83" s="1065"/>
      <c r="O83" s="1065"/>
      <c r="P83" s="1066"/>
      <c r="Q83" s="1067"/>
      <c r="R83" s="1061"/>
      <c r="S83" s="1061"/>
      <c r="T83" s="1061"/>
      <c r="U83" s="1061"/>
      <c r="V83" s="1061"/>
      <c r="W83" s="1061"/>
      <c r="X83" s="1061"/>
      <c r="Y83" s="1061"/>
      <c r="Z83" s="1061"/>
      <c r="AA83" s="1061"/>
      <c r="AB83" s="1061"/>
      <c r="AC83" s="1061"/>
      <c r="AD83" s="1061"/>
      <c r="AE83" s="1061"/>
      <c r="AF83" s="1061"/>
      <c r="AG83" s="1061"/>
      <c r="AH83" s="1061"/>
      <c r="AI83" s="1061"/>
      <c r="AJ83" s="1061"/>
      <c r="AK83" s="1061"/>
      <c r="AL83" s="1061"/>
      <c r="AM83" s="1061"/>
      <c r="AN83" s="1061"/>
      <c r="AO83" s="1061"/>
      <c r="AP83" s="1061"/>
      <c r="AQ83" s="1061"/>
      <c r="AR83" s="1061"/>
      <c r="AS83" s="1061"/>
      <c r="AT83" s="1061"/>
      <c r="AU83" s="1061"/>
      <c r="AV83" s="1061"/>
      <c r="AW83" s="1061"/>
      <c r="AX83" s="1061"/>
      <c r="AY83" s="1061"/>
      <c r="AZ83" s="1062"/>
      <c r="BA83" s="1062"/>
      <c r="BB83" s="1062"/>
      <c r="BC83" s="1062"/>
      <c r="BD83" s="1063"/>
      <c r="BE83" s="266"/>
      <c r="BF83" s="266"/>
      <c r="BG83" s="266"/>
      <c r="BH83" s="266"/>
      <c r="BI83" s="266"/>
      <c r="BJ83" s="266"/>
      <c r="BK83" s="266"/>
      <c r="BL83" s="266"/>
      <c r="BM83" s="266"/>
      <c r="BN83" s="266"/>
      <c r="BO83" s="266"/>
      <c r="BP83" s="266"/>
      <c r="BQ83" s="263">
        <v>77</v>
      </c>
      <c r="BR83" s="268"/>
      <c r="BS83" s="1043"/>
      <c r="BT83" s="1044"/>
      <c r="BU83" s="1044"/>
      <c r="BV83" s="1044"/>
      <c r="BW83" s="1044"/>
      <c r="BX83" s="1044"/>
      <c r="BY83" s="1044"/>
      <c r="BZ83" s="1044"/>
      <c r="CA83" s="1044"/>
      <c r="CB83" s="1044"/>
      <c r="CC83" s="1044"/>
      <c r="CD83" s="1044"/>
      <c r="CE83" s="1044"/>
      <c r="CF83" s="1044"/>
      <c r="CG83" s="1045"/>
      <c r="CH83" s="1046"/>
      <c r="CI83" s="1047"/>
      <c r="CJ83" s="1047"/>
      <c r="CK83" s="1047"/>
      <c r="CL83" s="1048"/>
      <c r="CM83" s="1046"/>
      <c r="CN83" s="1047"/>
      <c r="CO83" s="1047"/>
      <c r="CP83" s="1047"/>
      <c r="CQ83" s="1048"/>
      <c r="CR83" s="1046"/>
      <c r="CS83" s="1047"/>
      <c r="CT83" s="1047"/>
      <c r="CU83" s="1047"/>
      <c r="CV83" s="1048"/>
      <c r="CW83" s="1046"/>
      <c r="CX83" s="1047"/>
      <c r="CY83" s="1047"/>
      <c r="CZ83" s="1047"/>
      <c r="DA83" s="1048"/>
      <c r="DB83" s="1046"/>
      <c r="DC83" s="1047"/>
      <c r="DD83" s="1047"/>
      <c r="DE83" s="1047"/>
      <c r="DF83" s="1048"/>
      <c r="DG83" s="1046"/>
      <c r="DH83" s="1047"/>
      <c r="DI83" s="1047"/>
      <c r="DJ83" s="1047"/>
      <c r="DK83" s="1048"/>
      <c r="DL83" s="1046"/>
      <c r="DM83" s="1047"/>
      <c r="DN83" s="1047"/>
      <c r="DO83" s="1047"/>
      <c r="DP83" s="1048"/>
      <c r="DQ83" s="1046"/>
      <c r="DR83" s="1047"/>
      <c r="DS83" s="1047"/>
      <c r="DT83" s="1047"/>
      <c r="DU83" s="1048"/>
      <c r="DV83" s="1034"/>
      <c r="DW83" s="1035"/>
      <c r="DX83" s="1035"/>
      <c r="DY83" s="1035"/>
      <c r="DZ83" s="1036"/>
      <c r="EA83" s="247"/>
    </row>
    <row r="84" spans="1:131" s="248" customFormat="1" ht="26.25" customHeight="1" x14ac:dyDescent="0.15">
      <c r="A84" s="262">
        <v>17</v>
      </c>
      <c r="B84" s="1064"/>
      <c r="C84" s="1065"/>
      <c r="D84" s="1065"/>
      <c r="E84" s="1065"/>
      <c r="F84" s="1065"/>
      <c r="G84" s="1065"/>
      <c r="H84" s="1065"/>
      <c r="I84" s="1065"/>
      <c r="J84" s="1065"/>
      <c r="K84" s="1065"/>
      <c r="L84" s="1065"/>
      <c r="M84" s="1065"/>
      <c r="N84" s="1065"/>
      <c r="O84" s="1065"/>
      <c r="P84" s="1066"/>
      <c r="Q84" s="1067"/>
      <c r="R84" s="1061"/>
      <c r="S84" s="1061"/>
      <c r="T84" s="1061"/>
      <c r="U84" s="1061"/>
      <c r="V84" s="1061"/>
      <c r="W84" s="1061"/>
      <c r="X84" s="1061"/>
      <c r="Y84" s="1061"/>
      <c r="Z84" s="1061"/>
      <c r="AA84" s="1061"/>
      <c r="AB84" s="1061"/>
      <c r="AC84" s="1061"/>
      <c r="AD84" s="1061"/>
      <c r="AE84" s="1061"/>
      <c r="AF84" s="1061"/>
      <c r="AG84" s="1061"/>
      <c r="AH84" s="1061"/>
      <c r="AI84" s="1061"/>
      <c r="AJ84" s="1061"/>
      <c r="AK84" s="1061"/>
      <c r="AL84" s="1061"/>
      <c r="AM84" s="1061"/>
      <c r="AN84" s="1061"/>
      <c r="AO84" s="1061"/>
      <c r="AP84" s="1061"/>
      <c r="AQ84" s="1061"/>
      <c r="AR84" s="1061"/>
      <c r="AS84" s="1061"/>
      <c r="AT84" s="1061"/>
      <c r="AU84" s="1061"/>
      <c r="AV84" s="1061"/>
      <c r="AW84" s="1061"/>
      <c r="AX84" s="1061"/>
      <c r="AY84" s="1061"/>
      <c r="AZ84" s="1062"/>
      <c r="BA84" s="1062"/>
      <c r="BB84" s="1062"/>
      <c r="BC84" s="1062"/>
      <c r="BD84" s="1063"/>
      <c r="BE84" s="266"/>
      <c r="BF84" s="266"/>
      <c r="BG84" s="266"/>
      <c r="BH84" s="266"/>
      <c r="BI84" s="266"/>
      <c r="BJ84" s="266"/>
      <c r="BK84" s="266"/>
      <c r="BL84" s="266"/>
      <c r="BM84" s="266"/>
      <c r="BN84" s="266"/>
      <c r="BO84" s="266"/>
      <c r="BP84" s="266"/>
      <c r="BQ84" s="263">
        <v>78</v>
      </c>
      <c r="BR84" s="268"/>
      <c r="BS84" s="1043"/>
      <c r="BT84" s="1044"/>
      <c r="BU84" s="1044"/>
      <c r="BV84" s="1044"/>
      <c r="BW84" s="1044"/>
      <c r="BX84" s="1044"/>
      <c r="BY84" s="1044"/>
      <c r="BZ84" s="1044"/>
      <c r="CA84" s="1044"/>
      <c r="CB84" s="1044"/>
      <c r="CC84" s="1044"/>
      <c r="CD84" s="1044"/>
      <c r="CE84" s="1044"/>
      <c r="CF84" s="1044"/>
      <c r="CG84" s="1045"/>
      <c r="CH84" s="1046"/>
      <c r="CI84" s="1047"/>
      <c r="CJ84" s="1047"/>
      <c r="CK84" s="1047"/>
      <c r="CL84" s="1048"/>
      <c r="CM84" s="1046"/>
      <c r="CN84" s="1047"/>
      <c r="CO84" s="1047"/>
      <c r="CP84" s="1047"/>
      <c r="CQ84" s="1048"/>
      <c r="CR84" s="1046"/>
      <c r="CS84" s="1047"/>
      <c r="CT84" s="1047"/>
      <c r="CU84" s="1047"/>
      <c r="CV84" s="1048"/>
      <c r="CW84" s="1046"/>
      <c r="CX84" s="1047"/>
      <c r="CY84" s="1047"/>
      <c r="CZ84" s="1047"/>
      <c r="DA84" s="1048"/>
      <c r="DB84" s="1046"/>
      <c r="DC84" s="1047"/>
      <c r="DD84" s="1047"/>
      <c r="DE84" s="1047"/>
      <c r="DF84" s="1048"/>
      <c r="DG84" s="1046"/>
      <c r="DH84" s="1047"/>
      <c r="DI84" s="1047"/>
      <c r="DJ84" s="1047"/>
      <c r="DK84" s="1048"/>
      <c r="DL84" s="1046"/>
      <c r="DM84" s="1047"/>
      <c r="DN84" s="1047"/>
      <c r="DO84" s="1047"/>
      <c r="DP84" s="1048"/>
      <c r="DQ84" s="1046"/>
      <c r="DR84" s="1047"/>
      <c r="DS84" s="1047"/>
      <c r="DT84" s="1047"/>
      <c r="DU84" s="1048"/>
      <c r="DV84" s="1034"/>
      <c r="DW84" s="1035"/>
      <c r="DX84" s="1035"/>
      <c r="DY84" s="1035"/>
      <c r="DZ84" s="1036"/>
      <c r="EA84" s="247"/>
    </row>
    <row r="85" spans="1:131" s="248" customFormat="1" ht="26.25" customHeight="1" x14ac:dyDescent="0.15">
      <c r="A85" s="262">
        <v>18</v>
      </c>
      <c r="B85" s="1064"/>
      <c r="C85" s="1065"/>
      <c r="D85" s="1065"/>
      <c r="E85" s="1065"/>
      <c r="F85" s="1065"/>
      <c r="G85" s="1065"/>
      <c r="H85" s="1065"/>
      <c r="I85" s="1065"/>
      <c r="J85" s="1065"/>
      <c r="K85" s="1065"/>
      <c r="L85" s="1065"/>
      <c r="M85" s="1065"/>
      <c r="N85" s="1065"/>
      <c r="O85" s="1065"/>
      <c r="P85" s="1066"/>
      <c r="Q85" s="1067"/>
      <c r="R85" s="1061"/>
      <c r="S85" s="1061"/>
      <c r="T85" s="1061"/>
      <c r="U85" s="1061"/>
      <c r="V85" s="1061"/>
      <c r="W85" s="1061"/>
      <c r="X85" s="1061"/>
      <c r="Y85" s="1061"/>
      <c r="Z85" s="1061"/>
      <c r="AA85" s="1061"/>
      <c r="AB85" s="1061"/>
      <c r="AC85" s="1061"/>
      <c r="AD85" s="1061"/>
      <c r="AE85" s="1061"/>
      <c r="AF85" s="1061"/>
      <c r="AG85" s="1061"/>
      <c r="AH85" s="1061"/>
      <c r="AI85" s="1061"/>
      <c r="AJ85" s="1061"/>
      <c r="AK85" s="1061"/>
      <c r="AL85" s="1061"/>
      <c r="AM85" s="1061"/>
      <c r="AN85" s="1061"/>
      <c r="AO85" s="1061"/>
      <c r="AP85" s="1061"/>
      <c r="AQ85" s="1061"/>
      <c r="AR85" s="1061"/>
      <c r="AS85" s="1061"/>
      <c r="AT85" s="1061"/>
      <c r="AU85" s="1061"/>
      <c r="AV85" s="1061"/>
      <c r="AW85" s="1061"/>
      <c r="AX85" s="1061"/>
      <c r="AY85" s="1061"/>
      <c r="AZ85" s="1062"/>
      <c r="BA85" s="1062"/>
      <c r="BB85" s="1062"/>
      <c r="BC85" s="1062"/>
      <c r="BD85" s="1063"/>
      <c r="BE85" s="266"/>
      <c r="BF85" s="266"/>
      <c r="BG85" s="266"/>
      <c r="BH85" s="266"/>
      <c r="BI85" s="266"/>
      <c r="BJ85" s="266"/>
      <c r="BK85" s="266"/>
      <c r="BL85" s="266"/>
      <c r="BM85" s="266"/>
      <c r="BN85" s="266"/>
      <c r="BO85" s="266"/>
      <c r="BP85" s="266"/>
      <c r="BQ85" s="263">
        <v>79</v>
      </c>
      <c r="BR85" s="268"/>
      <c r="BS85" s="1043"/>
      <c r="BT85" s="1044"/>
      <c r="BU85" s="1044"/>
      <c r="BV85" s="1044"/>
      <c r="BW85" s="1044"/>
      <c r="BX85" s="1044"/>
      <c r="BY85" s="1044"/>
      <c r="BZ85" s="1044"/>
      <c r="CA85" s="1044"/>
      <c r="CB85" s="1044"/>
      <c r="CC85" s="1044"/>
      <c r="CD85" s="1044"/>
      <c r="CE85" s="1044"/>
      <c r="CF85" s="1044"/>
      <c r="CG85" s="1045"/>
      <c r="CH85" s="1046"/>
      <c r="CI85" s="1047"/>
      <c r="CJ85" s="1047"/>
      <c r="CK85" s="1047"/>
      <c r="CL85" s="1048"/>
      <c r="CM85" s="1046"/>
      <c r="CN85" s="1047"/>
      <c r="CO85" s="1047"/>
      <c r="CP85" s="1047"/>
      <c r="CQ85" s="1048"/>
      <c r="CR85" s="1046"/>
      <c r="CS85" s="1047"/>
      <c r="CT85" s="1047"/>
      <c r="CU85" s="1047"/>
      <c r="CV85" s="1048"/>
      <c r="CW85" s="1046"/>
      <c r="CX85" s="1047"/>
      <c r="CY85" s="1047"/>
      <c r="CZ85" s="1047"/>
      <c r="DA85" s="1048"/>
      <c r="DB85" s="1046"/>
      <c r="DC85" s="1047"/>
      <c r="DD85" s="1047"/>
      <c r="DE85" s="1047"/>
      <c r="DF85" s="1048"/>
      <c r="DG85" s="1046"/>
      <c r="DH85" s="1047"/>
      <c r="DI85" s="1047"/>
      <c r="DJ85" s="1047"/>
      <c r="DK85" s="1048"/>
      <c r="DL85" s="1046"/>
      <c r="DM85" s="1047"/>
      <c r="DN85" s="1047"/>
      <c r="DO85" s="1047"/>
      <c r="DP85" s="1048"/>
      <c r="DQ85" s="1046"/>
      <c r="DR85" s="1047"/>
      <c r="DS85" s="1047"/>
      <c r="DT85" s="1047"/>
      <c r="DU85" s="1048"/>
      <c r="DV85" s="1034"/>
      <c r="DW85" s="1035"/>
      <c r="DX85" s="1035"/>
      <c r="DY85" s="1035"/>
      <c r="DZ85" s="1036"/>
      <c r="EA85" s="247"/>
    </row>
    <row r="86" spans="1:131" s="248" customFormat="1" ht="26.25" customHeight="1" x14ac:dyDescent="0.15">
      <c r="A86" s="262">
        <v>19</v>
      </c>
      <c r="B86" s="1064"/>
      <c r="C86" s="1065"/>
      <c r="D86" s="1065"/>
      <c r="E86" s="1065"/>
      <c r="F86" s="1065"/>
      <c r="G86" s="1065"/>
      <c r="H86" s="1065"/>
      <c r="I86" s="1065"/>
      <c r="J86" s="1065"/>
      <c r="K86" s="1065"/>
      <c r="L86" s="1065"/>
      <c r="M86" s="1065"/>
      <c r="N86" s="1065"/>
      <c r="O86" s="1065"/>
      <c r="P86" s="1066"/>
      <c r="Q86" s="1067"/>
      <c r="R86" s="1061"/>
      <c r="S86" s="1061"/>
      <c r="T86" s="1061"/>
      <c r="U86" s="1061"/>
      <c r="V86" s="1061"/>
      <c r="W86" s="1061"/>
      <c r="X86" s="1061"/>
      <c r="Y86" s="1061"/>
      <c r="Z86" s="1061"/>
      <c r="AA86" s="1061"/>
      <c r="AB86" s="1061"/>
      <c r="AC86" s="1061"/>
      <c r="AD86" s="1061"/>
      <c r="AE86" s="1061"/>
      <c r="AF86" s="1061"/>
      <c r="AG86" s="1061"/>
      <c r="AH86" s="1061"/>
      <c r="AI86" s="1061"/>
      <c r="AJ86" s="1061"/>
      <c r="AK86" s="1061"/>
      <c r="AL86" s="1061"/>
      <c r="AM86" s="1061"/>
      <c r="AN86" s="1061"/>
      <c r="AO86" s="1061"/>
      <c r="AP86" s="1061"/>
      <c r="AQ86" s="1061"/>
      <c r="AR86" s="1061"/>
      <c r="AS86" s="1061"/>
      <c r="AT86" s="1061"/>
      <c r="AU86" s="1061"/>
      <c r="AV86" s="1061"/>
      <c r="AW86" s="1061"/>
      <c r="AX86" s="1061"/>
      <c r="AY86" s="1061"/>
      <c r="AZ86" s="1062"/>
      <c r="BA86" s="1062"/>
      <c r="BB86" s="1062"/>
      <c r="BC86" s="1062"/>
      <c r="BD86" s="1063"/>
      <c r="BE86" s="266"/>
      <c r="BF86" s="266"/>
      <c r="BG86" s="266"/>
      <c r="BH86" s="266"/>
      <c r="BI86" s="266"/>
      <c r="BJ86" s="266"/>
      <c r="BK86" s="266"/>
      <c r="BL86" s="266"/>
      <c r="BM86" s="266"/>
      <c r="BN86" s="266"/>
      <c r="BO86" s="266"/>
      <c r="BP86" s="266"/>
      <c r="BQ86" s="263">
        <v>80</v>
      </c>
      <c r="BR86" s="268"/>
      <c r="BS86" s="1043"/>
      <c r="BT86" s="1044"/>
      <c r="BU86" s="1044"/>
      <c r="BV86" s="1044"/>
      <c r="BW86" s="1044"/>
      <c r="BX86" s="1044"/>
      <c r="BY86" s="1044"/>
      <c r="BZ86" s="1044"/>
      <c r="CA86" s="1044"/>
      <c r="CB86" s="1044"/>
      <c r="CC86" s="1044"/>
      <c r="CD86" s="1044"/>
      <c r="CE86" s="1044"/>
      <c r="CF86" s="1044"/>
      <c r="CG86" s="1045"/>
      <c r="CH86" s="1046"/>
      <c r="CI86" s="1047"/>
      <c r="CJ86" s="1047"/>
      <c r="CK86" s="1047"/>
      <c r="CL86" s="1048"/>
      <c r="CM86" s="1046"/>
      <c r="CN86" s="1047"/>
      <c r="CO86" s="1047"/>
      <c r="CP86" s="1047"/>
      <c r="CQ86" s="1048"/>
      <c r="CR86" s="1046"/>
      <c r="CS86" s="1047"/>
      <c r="CT86" s="1047"/>
      <c r="CU86" s="1047"/>
      <c r="CV86" s="1048"/>
      <c r="CW86" s="1046"/>
      <c r="CX86" s="1047"/>
      <c r="CY86" s="1047"/>
      <c r="CZ86" s="1047"/>
      <c r="DA86" s="1048"/>
      <c r="DB86" s="1046"/>
      <c r="DC86" s="1047"/>
      <c r="DD86" s="1047"/>
      <c r="DE86" s="1047"/>
      <c r="DF86" s="1048"/>
      <c r="DG86" s="1046"/>
      <c r="DH86" s="1047"/>
      <c r="DI86" s="1047"/>
      <c r="DJ86" s="1047"/>
      <c r="DK86" s="1048"/>
      <c r="DL86" s="1046"/>
      <c r="DM86" s="1047"/>
      <c r="DN86" s="1047"/>
      <c r="DO86" s="1047"/>
      <c r="DP86" s="1048"/>
      <c r="DQ86" s="1046"/>
      <c r="DR86" s="1047"/>
      <c r="DS86" s="1047"/>
      <c r="DT86" s="1047"/>
      <c r="DU86" s="1048"/>
      <c r="DV86" s="1034"/>
      <c r="DW86" s="1035"/>
      <c r="DX86" s="1035"/>
      <c r="DY86" s="1035"/>
      <c r="DZ86" s="1036"/>
      <c r="EA86" s="247"/>
    </row>
    <row r="87" spans="1:131" s="248" customFormat="1" ht="26.25" customHeight="1" x14ac:dyDescent="0.15">
      <c r="A87" s="270">
        <v>20</v>
      </c>
      <c r="B87" s="1054"/>
      <c r="C87" s="1055"/>
      <c r="D87" s="1055"/>
      <c r="E87" s="1055"/>
      <c r="F87" s="1055"/>
      <c r="G87" s="1055"/>
      <c r="H87" s="1055"/>
      <c r="I87" s="1055"/>
      <c r="J87" s="1055"/>
      <c r="K87" s="1055"/>
      <c r="L87" s="1055"/>
      <c r="M87" s="1055"/>
      <c r="N87" s="1055"/>
      <c r="O87" s="1055"/>
      <c r="P87" s="1056"/>
      <c r="Q87" s="1057"/>
      <c r="R87" s="1058"/>
      <c r="S87" s="1058"/>
      <c r="T87" s="1058"/>
      <c r="U87" s="1058"/>
      <c r="V87" s="1058"/>
      <c r="W87" s="1058"/>
      <c r="X87" s="1058"/>
      <c r="Y87" s="1058"/>
      <c r="Z87" s="1058"/>
      <c r="AA87" s="1058"/>
      <c r="AB87" s="1058"/>
      <c r="AC87" s="1058"/>
      <c r="AD87" s="1058"/>
      <c r="AE87" s="1058"/>
      <c r="AF87" s="1058"/>
      <c r="AG87" s="1058"/>
      <c r="AH87" s="1058"/>
      <c r="AI87" s="1058"/>
      <c r="AJ87" s="1058"/>
      <c r="AK87" s="1058"/>
      <c r="AL87" s="1058"/>
      <c r="AM87" s="1058"/>
      <c r="AN87" s="1058"/>
      <c r="AO87" s="1058"/>
      <c r="AP87" s="1058"/>
      <c r="AQ87" s="1058"/>
      <c r="AR87" s="1058"/>
      <c r="AS87" s="1058"/>
      <c r="AT87" s="1058"/>
      <c r="AU87" s="1058"/>
      <c r="AV87" s="1058"/>
      <c r="AW87" s="1058"/>
      <c r="AX87" s="1058"/>
      <c r="AY87" s="1058"/>
      <c r="AZ87" s="1059"/>
      <c r="BA87" s="1059"/>
      <c r="BB87" s="1059"/>
      <c r="BC87" s="1059"/>
      <c r="BD87" s="1060"/>
      <c r="BE87" s="266"/>
      <c r="BF87" s="266"/>
      <c r="BG87" s="266"/>
      <c r="BH87" s="266"/>
      <c r="BI87" s="266"/>
      <c r="BJ87" s="266"/>
      <c r="BK87" s="266"/>
      <c r="BL87" s="266"/>
      <c r="BM87" s="266"/>
      <c r="BN87" s="266"/>
      <c r="BO87" s="266"/>
      <c r="BP87" s="266"/>
      <c r="BQ87" s="263">
        <v>81</v>
      </c>
      <c r="BR87" s="268"/>
      <c r="BS87" s="1043"/>
      <c r="BT87" s="1044"/>
      <c r="BU87" s="1044"/>
      <c r="BV87" s="1044"/>
      <c r="BW87" s="1044"/>
      <c r="BX87" s="1044"/>
      <c r="BY87" s="1044"/>
      <c r="BZ87" s="1044"/>
      <c r="CA87" s="1044"/>
      <c r="CB87" s="1044"/>
      <c r="CC87" s="1044"/>
      <c r="CD87" s="1044"/>
      <c r="CE87" s="1044"/>
      <c r="CF87" s="1044"/>
      <c r="CG87" s="1045"/>
      <c r="CH87" s="1046"/>
      <c r="CI87" s="1047"/>
      <c r="CJ87" s="1047"/>
      <c r="CK87" s="1047"/>
      <c r="CL87" s="1048"/>
      <c r="CM87" s="1046"/>
      <c r="CN87" s="1047"/>
      <c r="CO87" s="1047"/>
      <c r="CP87" s="1047"/>
      <c r="CQ87" s="1048"/>
      <c r="CR87" s="1046"/>
      <c r="CS87" s="1047"/>
      <c r="CT87" s="1047"/>
      <c r="CU87" s="1047"/>
      <c r="CV87" s="1048"/>
      <c r="CW87" s="1046"/>
      <c r="CX87" s="1047"/>
      <c r="CY87" s="1047"/>
      <c r="CZ87" s="1047"/>
      <c r="DA87" s="1048"/>
      <c r="DB87" s="1046"/>
      <c r="DC87" s="1047"/>
      <c r="DD87" s="1047"/>
      <c r="DE87" s="1047"/>
      <c r="DF87" s="1048"/>
      <c r="DG87" s="1046"/>
      <c r="DH87" s="1047"/>
      <c r="DI87" s="1047"/>
      <c r="DJ87" s="1047"/>
      <c r="DK87" s="1048"/>
      <c r="DL87" s="1046"/>
      <c r="DM87" s="1047"/>
      <c r="DN87" s="1047"/>
      <c r="DO87" s="1047"/>
      <c r="DP87" s="1048"/>
      <c r="DQ87" s="1046"/>
      <c r="DR87" s="1047"/>
      <c r="DS87" s="1047"/>
      <c r="DT87" s="1047"/>
      <c r="DU87" s="1048"/>
      <c r="DV87" s="1034"/>
      <c r="DW87" s="1035"/>
      <c r="DX87" s="1035"/>
      <c r="DY87" s="1035"/>
      <c r="DZ87" s="1036"/>
      <c r="EA87" s="247"/>
    </row>
    <row r="88" spans="1:131" s="248" customFormat="1" ht="26.25" customHeight="1" thickBot="1" x14ac:dyDescent="0.2">
      <c r="A88" s="265" t="s">
        <v>390</v>
      </c>
      <c r="B88" s="1037" t="s">
        <v>420</v>
      </c>
      <c r="C88" s="1038"/>
      <c r="D88" s="1038"/>
      <c r="E88" s="1038"/>
      <c r="F88" s="1038"/>
      <c r="G88" s="1038"/>
      <c r="H88" s="1038"/>
      <c r="I88" s="1038"/>
      <c r="J88" s="1038"/>
      <c r="K88" s="1038"/>
      <c r="L88" s="1038"/>
      <c r="M88" s="1038"/>
      <c r="N88" s="1038"/>
      <c r="O88" s="1038"/>
      <c r="P88" s="1039"/>
      <c r="Q88" s="1052"/>
      <c r="R88" s="1053"/>
      <c r="S88" s="1053"/>
      <c r="T88" s="1053"/>
      <c r="U88" s="1053"/>
      <c r="V88" s="1053"/>
      <c r="W88" s="1053"/>
      <c r="X88" s="1053"/>
      <c r="Y88" s="1053"/>
      <c r="Z88" s="1053"/>
      <c r="AA88" s="1053"/>
      <c r="AB88" s="1053"/>
      <c r="AC88" s="1053"/>
      <c r="AD88" s="1053"/>
      <c r="AE88" s="1053"/>
      <c r="AF88" s="1049">
        <f>SUM(AF68:AJ74)</f>
        <v>3256</v>
      </c>
      <c r="AG88" s="1049"/>
      <c r="AH88" s="1049"/>
      <c r="AI88" s="1049"/>
      <c r="AJ88" s="1049"/>
      <c r="AK88" s="1053"/>
      <c r="AL88" s="1053"/>
      <c r="AM88" s="1053"/>
      <c r="AN88" s="1053"/>
      <c r="AO88" s="1053"/>
      <c r="AP88" s="1049">
        <f>SUM(AP68:AT74)</f>
        <v>745</v>
      </c>
      <c r="AQ88" s="1049"/>
      <c r="AR88" s="1049"/>
      <c r="AS88" s="1049"/>
      <c r="AT88" s="1049"/>
      <c r="AU88" s="1049">
        <f>SUM(AU68:AY74)</f>
        <v>523</v>
      </c>
      <c r="AV88" s="1049"/>
      <c r="AW88" s="1049"/>
      <c r="AX88" s="1049"/>
      <c r="AY88" s="1049"/>
      <c r="AZ88" s="1050"/>
      <c r="BA88" s="1050"/>
      <c r="BB88" s="1050"/>
      <c r="BC88" s="1050"/>
      <c r="BD88" s="1051"/>
      <c r="BE88" s="266"/>
      <c r="BF88" s="266"/>
      <c r="BG88" s="266"/>
      <c r="BH88" s="266"/>
      <c r="BI88" s="266"/>
      <c r="BJ88" s="266"/>
      <c r="BK88" s="266"/>
      <c r="BL88" s="266"/>
      <c r="BM88" s="266"/>
      <c r="BN88" s="266"/>
      <c r="BO88" s="266"/>
      <c r="BP88" s="266"/>
      <c r="BQ88" s="263">
        <v>82</v>
      </c>
      <c r="BR88" s="268"/>
      <c r="BS88" s="1043"/>
      <c r="BT88" s="1044"/>
      <c r="BU88" s="1044"/>
      <c r="BV88" s="1044"/>
      <c r="BW88" s="1044"/>
      <c r="BX88" s="1044"/>
      <c r="BY88" s="1044"/>
      <c r="BZ88" s="1044"/>
      <c r="CA88" s="1044"/>
      <c r="CB88" s="1044"/>
      <c r="CC88" s="1044"/>
      <c r="CD88" s="1044"/>
      <c r="CE88" s="1044"/>
      <c r="CF88" s="1044"/>
      <c r="CG88" s="1045"/>
      <c r="CH88" s="1046"/>
      <c r="CI88" s="1047"/>
      <c r="CJ88" s="1047"/>
      <c r="CK88" s="1047"/>
      <c r="CL88" s="1048"/>
      <c r="CM88" s="1046"/>
      <c r="CN88" s="1047"/>
      <c r="CO88" s="1047"/>
      <c r="CP88" s="1047"/>
      <c r="CQ88" s="1048"/>
      <c r="CR88" s="1046"/>
      <c r="CS88" s="1047"/>
      <c r="CT88" s="1047"/>
      <c r="CU88" s="1047"/>
      <c r="CV88" s="1048"/>
      <c r="CW88" s="1046"/>
      <c r="CX88" s="1047"/>
      <c r="CY88" s="1047"/>
      <c r="CZ88" s="1047"/>
      <c r="DA88" s="1048"/>
      <c r="DB88" s="1046"/>
      <c r="DC88" s="1047"/>
      <c r="DD88" s="1047"/>
      <c r="DE88" s="1047"/>
      <c r="DF88" s="1048"/>
      <c r="DG88" s="1046"/>
      <c r="DH88" s="1047"/>
      <c r="DI88" s="1047"/>
      <c r="DJ88" s="1047"/>
      <c r="DK88" s="1048"/>
      <c r="DL88" s="1046"/>
      <c r="DM88" s="1047"/>
      <c r="DN88" s="1047"/>
      <c r="DO88" s="1047"/>
      <c r="DP88" s="1048"/>
      <c r="DQ88" s="1046"/>
      <c r="DR88" s="1047"/>
      <c r="DS88" s="1047"/>
      <c r="DT88" s="1047"/>
      <c r="DU88" s="1048"/>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3"/>
      <c r="BT89" s="1044"/>
      <c r="BU89" s="1044"/>
      <c r="BV89" s="1044"/>
      <c r="BW89" s="1044"/>
      <c r="BX89" s="1044"/>
      <c r="BY89" s="1044"/>
      <c r="BZ89" s="1044"/>
      <c r="CA89" s="1044"/>
      <c r="CB89" s="1044"/>
      <c r="CC89" s="1044"/>
      <c r="CD89" s="1044"/>
      <c r="CE89" s="1044"/>
      <c r="CF89" s="1044"/>
      <c r="CG89" s="1045"/>
      <c r="CH89" s="1046"/>
      <c r="CI89" s="1047"/>
      <c r="CJ89" s="1047"/>
      <c r="CK89" s="1047"/>
      <c r="CL89" s="1048"/>
      <c r="CM89" s="1046"/>
      <c r="CN89" s="1047"/>
      <c r="CO89" s="1047"/>
      <c r="CP89" s="1047"/>
      <c r="CQ89" s="1048"/>
      <c r="CR89" s="1046"/>
      <c r="CS89" s="1047"/>
      <c r="CT89" s="1047"/>
      <c r="CU89" s="1047"/>
      <c r="CV89" s="1048"/>
      <c r="CW89" s="1046"/>
      <c r="CX89" s="1047"/>
      <c r="CY89" s="1047"/>
      <c r="CZ89" s="1047"/>
      <c r="DA89" s="1048"/>
      <c r="DB89" s="1046"/>
      <c r="DC89" s="1047"/>
      <c r="DD89" s="1047"/>
      <c r="DE89" s="1047"/>
      <c r="DF89" s="1048"/>
      <c r="DG89" s="1046"/>
      <c r="DH89" s="1047"/>
      <c r="DI89" s="1047"/>
      <c r="DJ89" s="1047"/>
      <c r="DK89" s="1048"/>
      <c r="DL89" s="1046"/>
      <c r="DM89" s="1047"/>
      <c r="DN89" s="1047"/>
      <c r="DO89" s="1047"/>
      <c r="DP89" s="1048"/>
      <c r="DQ89" s="1046"/>
      <c r="DR89" s="1047"/>
      <c r="DS89" s="1047"/>
      <c r="DT89" s="1047"/>
      <c r="DU89" s="1048"/>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3"/>
      <c r="BT90" s="1044"/>
      <c r="BU90" s="1044"/>
      <c r="BV90" s="1044"/>
      <c r="BW90" s="1044"/>
      <c r="BX90" s="1044"/>
      <c r="BY90" s="1044"/>
      <c r="BZ90" s="1044"/>
      <c r="CA90" s="1044"/>
      <c r="CB90" s="1044"/>
      <c r="CC90" s="1044"/>
      <c r="CD90" s="1044"/>
      <c r="CE90" s="1044"/>
      <c r="CF90" s="1044"/>
      <c r="CG90" s="1045"/>
      <c r="CH90" s="1046"/>
      <c r="CI90" s="1047"/>
      <c r="CJ90" s="1047"/>
      <c r="CK90" s="1047"/>
      <c r="CL90" s="1048"/>
      <c r="CM90" s="1046"/>
      <c r="CN90" s="1047"/>
      <c r="CO90" s="1047"/>
      <c r="CP90" s="1047"/>
      <c r="CQ90" s="1048"/>
      <c r="CR90" s="1046"/>
      <c r="CS90" s="1047"/>
      <c r="CT90" s="1047"/>
      <c r="CU90" s="1047"/>
      <c r="CV90" s="1048"/>
      <c r="CW90" s="1046"/>
      <c r="CX90" s="1047"/>
      <c r="CY90" s="1047"/>
      <c r="CZ90" s="1047"/>
      <c r="DA90" s="1048"/>
      <c r="DB90" s="1046"/>
      <c r="DC90" s="1047"/>
      <c r="DD90" s="1047"/>
      <c r="DE90" s="1047"/>
      <c r="DF90" s="1048"/>
      <c r="DG90" s="1046"/>
      <c r="DH90" s="1047"/>
      <c r="DI90" s="1047"/>
      <c r="DJ90" s="1047"/>
      <c r="DK90" s="1048"/>
      <c r="DL90" s="1046"/>
      <c r="DM90" s="1047"/>
      <c r="DN90" s="1047"/>
      <c r="DO90" s="1047"/>
      <c r="DP90" s="1048"/>
      <c r="DQ90" s="1046"/>
      <c r="DR90" s="1047"/>
      <c r="DS90" s="1047"/>
      <c r="DT90" s="1047"/>
      <c r="DU90" s="1048"/>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3"/>
      <c r="BT91" s="1044"/>
      <c r="BU91" s="1044"/>
      <c r="BV91" s="1044"/>
      <c r="BW91" s="1044"/>
      <c r="BX91" s="1044"/>
      <c r="BY91" s="1044"/>
      <c r="BZ91" s="1044"/>
      <c r="CA91" s="1044"/>
      <c r="CB91" s="1044"/>
      <c r="CC91" s="1044"/>
      <c r="CD91" s="1044"/>
      <c r="CE91" s="1044"/>
      <c r="CF91" s="1044"/>
      <c r="CG91" s="1045"/>
      <c r="CH91" s="1046"/>
      <c r="CI91" s="1047"/>
      <c r="CJ91" s="1047"/>
      <c r="CK91" s="1047"/>
      <c r="CL91" s="1048"/>
      <c r="CM91" s="1046"/>
      <c r="CN91" s="1047"/>
      <c r="CO91" s="1047"/>
      <c r="CP91" s="1047"/>
      <c r="CQ91" s="1048"/>
      <c r="CR91" s="1046"/>
      <c r="CS91" s="1047"/>
      <c r="CT91" s="1047"/>
      <c r="CU91" s="1047"/>
      <c r="CV91" s="1048"/>
      <c r="CW91" s="1046"/>
      <c r="CX91" s="1047"/>
      <c r="CY91" s="1047"/>
      <c r="CZ91" s="1047"/>
      <c r="DA91" s="1048"/>
      <c r="DB91" s="1046"/>
      <c r="DC91" s="1047"/>
      <c r="DD91" s="1047"/>
      <c r="DE91" s="1047"/>
      <c r="DF91" s="1048"/>
      <c r="DG91" s="1046"/>
      <c r="DH91" s="1047"/>
      <c r="DI91" s="1047"/>
      <c r="DJ91" s="1047"/>
      <c r="DK91" s="1048"/>
      <c r="DL91" s="1046"/>
      <c r="DM91" s="1047"/>
      <c r="DN91" s="1047"/>
      <c r="DO91" s="1047"/>
      <c r="DP91" s="1048"/>
      <c r="DQ91" s="1046"/>
      <c r="DR91" s="1047"/>
      <c r="DS91" s="1047"/>
      <c r="DT91" s="1047"/>
      <c r="DU91" s="1048"/>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3"/>
      <c r="BT92" s="1044"/>
      <c r="BU92" s="1044"/>
      <c r="BV92" s="1044"/>
      <c r="BW92" s="1044"/>
      <c r="BX92" s="1044"/>
      <c r="BY92" s="1044"/>
      <c r="BZ92" s="1044"/>
      <c r="CA92" s="1044"/>
      <c r="CB92" s="1044"/>
      <c r="CC92" s="1044"/>
      <c r="CD92" s="1044"/>
      <c r="CE92" s="1044"/>
      <c r="CF92" s="1044"/>
      <c r="CG92" s="1045"/>
      <c r="CH92" s="1046"/>
      <c r="CI92" s="1047"/>
      <c r="CJ92" s="1047"/>
      <c r="CK92" s="1047"/>
      <c r="CL92" s="1048"/>
      <c r="CM92" s="1046"/>
      <c r="CN92" s="1047"/>
      <c r="CO92" s="1047"/>
      <c r="CP92" s="1047"/>
      <c r="CQ92" s="1048"/>
      <c r="CR92" s="1046"/>
      <c r="CS92" s="1047"/>
      <c r="CT92" s="1047"/>
      <c r="CU92" s="1047"/>
      <c r="CV92" s="1048"/>
      <c r="CW92" s="1046"/>
      <c r="CX92" s="1047"/>
      <c r="CY92" s="1047"/>
      <c r="CZ92" s="1047"/>
      <c r="DA92" s="1048"/>
      <c r="DB92" s="1046"/>
      <c r="DC92" s="1047"/>
      <c r="DD92" s="1047"/>
      <c r="DE92" s="1047"/>
      <c r="DF92" s="1048"/>
      <c r="DG92" s="1046"/>
      <c r="DH92" s="1047"/>
      <c r="DI92" s="1047"/>
      <c r="DJ92" s="1047"/>
      <c r="DK92" s="1048"/>
      <c r="DL92" s="1046"/>
      <c r="DM92" s="1047"/>
      <c r="DN92" s="1047"/>
      <c r="DO92" s="1047"/>
      <c r="DP92" s="1048"/>
      <c r="DQ92" s="1046"/>
      <c r="DR92" s="1047"/>
      <c r="DS92" s="1047"/>
      <c r="DT92" s="1047"/>
      <c r="DU92" s="1048"/>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3"/>
      <c r="BT93" s="1044"/>
      <c r="BU93" s="1044"/>
      <c r="BV93" s="1044"/>
      <c r="BW93" s="1044"/>
      <c r="BX93" s="1044"/>
      <c r="BY93" s="1044"/>
      <c r="BZ93" s="1044"/>
      <c r="CA93" s="1044"/>
      <c r="CB93" s="1044"/>
      <c r="CC93" s="1044"/>
      <c r="CD93" s="1044"/>
      <c r="CE93" s="1044"/>
      <c r="CF93" s="1044"/>
      <c r="CG93" s="1045"/>
      <c r="CH93" s="1046"/>
      <c r="CI93" s="1047"/>
      <c r="CJ93" s="1047"/>
      <c r="CK93" s="1047"/>
      <c r="CL93" s="1048"/>
      <c r="CM93" s="1046"/>
      <c r="CN93" s="1047"/>
      <c r="CO93" s="1047"/>
      <c r="CP93" s="1047"/>
      <c r="CQ93" s="1048"/>
      <c r="CR93" s="1046"/>
      <c r="CS93" s="1047"/>
      <c r="CT93" s="1047"/>
      <c r="CU93" s="1047"/>
      <c r="CV93" s="1048"/>
      <c r="CW93" s="1046"/>
      <c r="CX93" s="1047"/>
      <c r="CY93" s="1047"/>
      <c r="CZ93" s="1047"/>
      <c r="DA93" s="1048"/>
      <c r="DB93" s="1046"/>
      <c r="DC93" s="1047"/>
      <c r="DD93" s="1047"/>
      <c r="DE93" s="1047"/>
      <c r="DF93" s="1048"/>
      <c r="DG93" s="1046"/>
      <c r="DH93" s="1047"/>
      <c r="DI93" s="1047"/>
      <c r="DJ93" s="1047"/>
      <c r="DK93" s="1048"/>
      <c r="DL93" s="1046"/>
      <c r="DM93" s="1047"/>
      <c r="DN93" s="1047"/>
      <c r="DO93" s="1047"/>
      <c r="DP93" s="1048"/>
      <c r="DQ93" s="1046"/>
      <c r="DR93" s="1047"/>
      <c r="DS93" s="1047"/>
      <c r="DT93" s="1047"/>
      <c r="DU93" s="1048"/>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3"/>
      <c r="BT94" s="1044"/>
      <c r="BU94" s="1044"/>
      <c r="BV94" s="1044"/>
      <c r="BW94" s="1044"/>
      <c r="BX94" s="1044"/>
      <c r="BY94" s="1044"/>
      <c r="BZ94" s="1044"/>
      <c r="CA94" s="1044"/>
      <c r="CB94" s="1044"/>
      <c r="CC94" s="1044"/>
      <c r="CD94" s="1044"/>
      <c r="CE94" s="1044"/>
      <c r="CF94" s="1044"/>
      <c r="CG94" s="1045"/>
      <c r="CH94" s="1046"/>
      <c r="CI94" s="1047"/>
      <c r="CJ94" s="1047"/>
      <c r="CK94" s="1047"/>
      <c r="CL94" s="1048"/>
      <c r="CM94" s="1046"/>
      <c r="CN94" s="1047"/>
      <c r="CO94" s="1047"/>
      <c r="CP94" s="1047"/>
      <c r="CQ94" s="1048"/>
      <c r="CR94" s="1046"/>
      <c r="CS94" s="1047"/>
      <c r="CT94" s="1047"/>
      <c r="CU94" s="1047"/>
      <c r="CV94" s="1048"/>
      <c r="CW94" s="1046"/>
      <c r="CX94" s="1047"/>
      <c r="CY94" s="1047"/>
      <c r="CZ94" s="1047"/>
      <c r="DA94" s="1048"/>
      <c r="DB94" s="1046"/>
      <c r="DC94" s="1047"/>
      <c r="DD94" s="1047"/>
      <c r="DE94" s="1047"/>
      <c r="DF94" s="1048"/>
      <c r="DG94" s="1046"/>
      <c r="DH94" s="1047"/>
      <c r="DI94" s="1047"/>
      <c r="DJ94" s="1047"/>
      <c r="DK94" s="1048"/>
      <c r="DL94" s="1046"/>
      <c r="DM94" s="1047"/>
      <c r="DN94" s="1047"/>
      <c r="DO94" s="1047"/>
      <c r="DP94" s="1048"/>
      <c r="DQ94" s="1046"/>
      <c r="DR94" s="1047"/>
      <c r="DS94" s="1047"/>
      <c r="DT94" s="1047"/>
      <c r="DU94" s="1048"/>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3"/>
      <c r="BT95" s="1044"/>
      <c r="BU95" s="1044"/>
      <c r="BV95" s="1044"/>
      <c r="BW95" s="1044"/>
      <c r="BX95" s="1044"/>
      <c r="BY95" s="1044"/>
      <c r="BZ95" s="1044"/>
      <c r="CA95" s="1044"/>
      <c r="CB95" s="1044"/>
      <c r="CC95" s="1044"/>
      <c r="CD95" s="1044"/>
      <c r="CE95" s="1044"/>
      <c r="CF95" s="1044"/>
      <c r="CG95" s="1045"/>
      <c r="CH95" s="1046"/>
      <c r="CI95" s="1047"/>
      <c r="CJ95" s="1047"/>
      <c r="CK95" s="1047"/>
      <c r="CL95" s="1048"/>
      <c r="CM95" s="1046"/>
      <c r="CN95" s="1047"/>
      <c r="CO95" s="1047"/>
      <c r="CP95" s="1047"/>
      <c r="CQ95" s="1048"/>
      <c r="CR95" s="1046"/>
      <c r="CS95" s="1047"/>
      <c r="CT95" s="1047"/>
      <c r="CU95" s="1047"/>
      <c r="CV95" s="1048"/>
      <c r="CW95" s="1046"/>
      <c r="CX95" s="1047"/>
      <c r="CY95" s="1047"/>
      <c r="CZ95" s="1047"/>
      <c r="DA95" s="1048"/>
      <c r="DB95" s="1046"/>
      <c r="DC95" s="1047"/>
      <c r="DD95" s="1047"/>
      <c r="DE95" s="1047"/>
      <c r="DF95" s="1048"/>
      <c r="DG95" s="1046"/>
      <c r="DH95" s="1047"/>
      <c r="DI95" s="1047"/>
      <c r="DJ95" s="1047"/>
      <c r="DK95" s="1048"/>
      <c r="DL95" s="1046"/>
      <c r="DM95" s="1047"/>
      <c r="DN95" s="1047"/>
      <c r="DO95" s="1047"/>
      <c r="DP95" s="1048"/>
      <c r="DQ95" s="1046"/>
      <c r="DR95" s="1047"/>
      <c r="DS95" s="1047"/>
      <c r="DT95" s="1047"/>
      <c r="DU95" s="1048"/>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3"/>
      <c r="BT96" s="1044"/>
      <c r="BU96" s="1044"/>
      <c r="BV96" s="1044"/>
      <c r="BW96" s="1044"/>
      <c r="BX96" s="1044"/>
      <c r="BY96" s="1044"/>
      <c r="BZ96" s="1044"/>
      <c r="CA96" s="1044"/>
      <c r="CB96" s="1044"/>
      <c r="CC96" s="1044"/>
      <c r="CD96" s="1044"/>
      <c r="CE96" s="1044"/>
      <c r="CF96" s="1044"/>
      <c r="CG96" s="1045"/>
      <c r="CH96" s="1046"/>
      <c r="CI96" s="1047"/>
      <c r="CJ96" s="1047"/>
      <c r="CK96" s="1047"/>
      <c r="CL96" s="1048"/>
      <c r="CM96" s="1046"/>
      <c r="CN96" s="1047"/>
      <c r="CO96" s="1047"/>
      <c r="CP96" s="1047"/>
      <c r="CQ96" s="1048"/>
      <c r="CR96" s="1046"/>
      <c r="CS96" s="1047"/>
      <c r="CT96" s="1047"/>
      <c r="CU96" s="1047"/>
      <c r="CV96" s="1048"/>
      <c r="CW96" s="1046"/>
      <c r="CX96" s="1047"/>
      <c r="CY96" s="1047"/>
      <c r="CZ96" s="1047"/>
      <c r="DA96" s="1048"/>
      <c r="DB96" s="1046"/>
      <c r="DC96" s="1047"/>
      <c r="DD96" s="1047"/>
      <c r="DE96" s="1047"/>
      <c r="DF96" s="1048"/>
      <c r="DG96" s="1046"/>
      <c r="DH96" s="1047"/>
      <c r="DI96" s="1047"/>
      <c r="DJ96" s="1047"/>
      <c r="DK96" s="1048"/>
      <c r="DL96" s="1046"/>
      <c r="DM96" s="1047"/>
      <c r="DN96" s="1047"/>
      <c r="DO96" s="1047"/>
      <c r="DP96" s="1048"/>
      <c r="DQ96" s="1046"/>
      <c r="DR96" s="1047"/>
      <c r="DS96" s="1047"/>
      <c r="DT96" s="1047"/>
      <c r="DU96" s="1048"/>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3"/>
      <c r="BT97" s="1044"/>
      <c r="BU97" s="1044"/>
      <c r="BV97" s="1044"/>
      <c r="BW97" s="1044"/>
      <c r="BX97" s="1044"/>
      <c r="BY97" s="1044"/>
      <c r="BZ97" s="1044"/>
      <c r="CA97" s="1044"/>
      <c r="CB97" s="1044"/>
      <c r="CC97" s="1044"/>
      <c r="CD97" s="1044"/>
      <c r="CE97" s="1044"/>
      <c r="CF97" s="1044"/>
      <c r="CG97" s="1045"/>
      <c r="CH97" s="1046"/>
      <c r="CI97" s="1047"/>
      <c r="CJ97" s="1047"/>
      <c r="CK97" s="1047"/>
      <c r="CL97" s="1048"/>
      <c r="CM97" s="1046"/>
      <c r="CN97" s="1047"/>
      <c r="CO97" s="1047"/>
      <c r="CP97" s="1047"/>
      <c r="CQ97" s="1048"/>
      <c r="CR97" s="1046"/>
      <c r="CS97" s="1047"/>
      <c r="CT97" s="1047"/>
      <c r="CU97" s="1047"/>
      <c r="CV97" s="1048"/>
      <c r="CW97" s="1046"/>
      <c r="CX97" s="1047"/>
      <c r="CY97" s="1047"/>
      <c r="CZ97" s="1047"/>
      <c r="DA97" s="1048"/>
      <c r="DB97" s="1046"/>
      <c r="DC97" s="1047"/>
      <c r="DD97" s="1047"/>
      <c r="DE97" s="1047"/>
      <c r="DF97" s="1048"/>
      <c r="DG97" s="1046"/>
      <c r="DH97" s="1047"/>
      <c r="DI97" s="1047"/>
      <c r="DJ97" s="1047"/>
      <c r="DK97" s="1048"/>
      <c r="DL97" s="1046"/>
      <c r="DM97" s="1047"/>
      <c r="DN97" s="1047"/>
      <c r="DO97" s="1047"/>
      <c r="DP97" s="1048"/>
      <c r="DQ97" s="1046"/>
      <c r="DR97" s="1047"/>
      <c r="DS97" s="1047"/>
      <c r="DT97" s="1047"/>
      <c r="DU97" s="1048"/>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3"/>
      <c r="BT98" s="1044"/>
      <c r="BU98" s="1044"/>
      <c r="BV98" s="1044"/>
      <c r="BW98" s="1044"/>
      <c r="BX98" s="1044"/>
      <c r="BY98" s="1044"/>
      <c r="BZ98" s="1044"/>
      <c r="CA98" s="1044"/>
      <c r="CB98" s="1044"/>
      <c r="CC98" s="1044"/>
      <c r="CD98" s="1044"/>
      <c r="CE98" s="1044"/>
      <c r="CF98" s="1044"/>
      <c r="CG98" s="1045"/>
      <c r="CH98" s="1046"/>
      <c r="CI98" s="1047"/>
      <c r="CJ98" s="1047"/>
      <c r="CK98" s="1047"/>
      <c r="CL98" s="1048"/>
      <c r="CM98" s="1046"/>
      <c r="CN98" s="1047"/>
      <c r="CO98" s="1047"/>
      <c r="CP98" s="1047"/>
      <c r="CQ98" s="1048"/>
      <c r="CR98" s="1046"/>
      <c r="CS98" s="1047"/>
      <c r="CT98" s="1047"/>
      <c r="CU98" s="1047"/>
      <c r="CV98" s="1048"/>
      <c r="CW98" s="1046"/>
      <c r="CX98" s="1047"/>
      <c r="CY98" s="1047"/>
      <c r="CZ98" s="1047"/>
      <c r="DA98" s="1048"/>
      <c r="DB98" s="1046"/>
      <c r="DC98" s="1047"/>
      <c r="DD98" s="1047"/>
      <c r="DE98" s="1047"/>
      <c r="DF98" s="1048"/>
      <c r="DG98" s="1046"/>
      <c r="DH98" s="1047"/>
      <c r="DI98" s="1047"/>
      <c r="DJ98" s="1047"/>
      <c r="DK98" s="1048"/>
      <c r="DL98" s="1046"/>
      <c r="DM98" s="1047"/>
      <c r="DN98" s="1047"/>
      <c r="DO98" s="1047"/>
      <c r="DP98" s="1048"/>
      <c r="DQ98" s="1046"/>
      <c r="DR98" s="1047"/>
      <c r="DS98" s="1047"/>
      <c r="DT98" s="1047"/>
      <c r="DU98" s="1048"/>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3"/>
      <c r="BT99" s="1044"/>
      <c r="BU99" s="1044"/>
      <c r="BV99" s="1044"/>
      <c r="BW99" s="1044"/>
      <c r="BX99" s="1044"/>
      <c r="BY99" s="1044"/>
      <c r="BZ99" s="1044"/>
      <c r="CA99" s="1044"/>
      <c r="CB99" s="1044"/>
      <c r="CC99" s="1044"/>
      <c r="CD99" s="1044"/>
      <c r="CE99" s="1044"/>
      <c r="CF99" s="1044"/>
      <c r="CG99" s="1045"/>
      <c r="CH99" s="1046"/>
      <c r="CI99" s="1047"/>
      <c r="CJ99" s="1047"/>
      <c r="CK99" s="1047"/>
      <c r="CL99" s="1048"/>
      <c r="CM99" s="1046"/>
      <c r="CN99" s="1047"/>
      <c r="CO99" s="1047"/>
      <c r="CP99" s="1047"/>
      <c r="CQ99" s="1048"/>
      <c r="CR99" s="1046"/>
      <c r="CS99" s="1047"/>
      <c r="CT99" s="1047"/>
      <c r="CU99" s="1047"/>
      <c r="CV99" s="1048"/>
      <c r="CW99" s="1046"/>
      <c r="CX99" s="1047"/>
      <c r="CY99" s="1047"/>
      <c r="CZ99" s="1047"/>
      <c r="DA99" s="1048"/>
      <c r="DB99" s="1046"/>
      <c r="DC99" s="1047"/>
      <c r="DD99" s="1047"/>
      <c r="DE99" s="1047"/>
      <c r="DF99" s="1048"/>
      <c r="DG99" s="1046"/>
      <c r="DH99" s="1047"/>
      <c r="DI99" s="1047"/>
      <c r="DJ99" s="1047"/>
      <c r="DK99" s="1048"/>
      <c r="DL99" s="1046"/>
      <c r="DM99" s="1047"/>
      <c r="DN99" s="1047"/>
      <c r="DO99" s="1047"/>
      <c r="DP99" s="1048"/>
      <c r="DQ99" s="1046"/>
      <c r="DR99" s="1047"/>
      <c r="DS99" s="1047"/>
      <c r="DT99" s="1047"/>
      <c r="DU99" s="1048"/>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3"/>
      <c r="BT100" s="1044"/>
      <c r="BU100" s="1044"/>
      <c r="BV100" s="1044"/>
      <c r="BW100" s="1044"/>
      <c r="BX100" s="1044"/>
      <c r="BY100" s="1044"/>
      <c r="BZ100" s="1044"/>
      <c r="CA100" s="1044"/>
      <c r="CB100" s="1044"/>
      <c r="CC100" s="1044"/>
      <c r="CD100" s="1044"/>
      <c r="CE100" s="1044"/>
      <c r="CF100" s="1044"/>
      <c r="CG100" s="1045"/>
      <c r="CH100" s="1046"/>
      <c r="CI100" s="1047"/>
      <c r="CJ100" s="1047"/>
      <c r="CK100" s="1047"/>
      <c r="CL100" s="1048"/>
      <c r="CM100" s="1046"/>
      <c r="CN100" s="1047"/>
      <c r="CO100" s="1047"/>
      <c r="CP100" s="1047"/>
      <c r="CQ100" s="1048"/>
      <c r="CR100" s="1046"/>
      <c r="CS100" s="1047"/>
      <c r="CT100" s="1047"/>
      <c r="CU100" s="1047"/>
      <c r="CV100" s="1048"/>
      <c r="CW100" s="1046"/>
      <c r="CX100" s="1047"/>
      <c r="CY100" s="1047"/>
      <c r="CZ100" s="1047"/>
      <c r="DA100" s="1048"/>
      <c r="DB100" s="1046"/>
      <c r="DC100" s="1047"/>
      <c r="DD100" s="1047"/>
      <c r="DE100" s="1047"/>
      <c r="DF100" s="1048"/>
      <c r="DG100" s="1046"/>
      <c r="DH100" s="1047"/>
      <c r="DI100" s="1047"/>
      <c r="DJ100" s="1047"/>
      <c r="DK100" s="1048"/>
      <c r="DL100" s="1046"/>
      <c r="DM100" s="1047"/>
      <c r="DN100" s="1047"/>
      <c r="DO100" s="1047"/>
      <c r="DP100" s="1048"/>
      <c r="DQ100" s="1046"/>
      <c r="DR100" s="1047"/>
      <c r="DS100" s="1047"/>
      <c r="DT100" s="1047"/>
      <c r="DU100" s="1048"/>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3"/>
      <c r="BT101" s="1044"/>
      <c r="BU101" s="1044"/>
      <c r="BV101" s="1044"/>
      <c r="BW101" s="1044"/>
      <c r="BX101" s="1044"/>
      <c r="BY101" s="1044"/>
      <c r="BZ101" s="1044"/>
      <c r="CA101" s="1044"/>
      <c r="CB101" s="1044"/>
      <c r="CC101" s="1044"/>
      <c r="CD101" s="1044"/>
      <c r="CE101" s="1044"/>
      <c r="CF101" s="1044"/>
      <c r="CG101" s="1045"/>
      <c r="CH101" s="1046"/>
      <c r="CI101" s="1047"/>
      <c r="CJ101" s="1047"/>
      <c r="CK101" s="1047"/>
      <c r="CL101" s="1048"/>
      <c r="CM101" s="1046"/>
      <c r="CN101" s="1047"/>
      <c r="CO101" s="1047"/>
      <c r="CP101" s="1047"/>
      <c r="CQ101" s="1048"/>
      <c r="CR101" s="1046"/>
      <c r="CS101" s="1047"/>
      <c r="CT101" s="1047"/>
      <c r="CU101" s="1047"/>
      <c r="CV101" s="1048"/>
      <c r="CW101" s="1046"/>
      <c r="CX101" s="1047"/>
      <c r="CY101" s="1047"/>
      <c r="CZ101" s="1047"/>
      <c r="DA101" s="1048"/>
      <c r="DB101" s="1046"/>
      <c r="DC101" s="1047"/>
      <c r="DD101" s="1047"/>
      <c r="DE101" s="1047"/>
      <c r="DF101" s="1048"/>
      <c r="DG101" s="1046"/>
      <c r="DH101" s="1047"/>
      <c r="DI101" s="1047"/>
      <c r="DJ101" s="1047"/>
      <c r="DK101" s="1048"/>
      <c r="DL101" s="1046"/>
      <c r="DM101" s="1047"/>
      <c r="DN101" s="1047"/>
      <c r="DO101" s="1047"/>
      <c r="DP101" s="1048"/>
      <c r="DQ101" s="1046"/>
      <c r="DR101" s="1047"/>
      <c r="DS101" s="1047"/>
      <c r="DT101" s="1047"/>
      <c r="DU101" s="1048"/>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26">
        <f>SUM(CR7:CV9)</f>
        <v>1288</v>
      </c>
      <c r="CS102" s="1027"/>
      <c r="CT102" s="1027"/>
      <c r="CU102" s="1027"/>
      <c r="CV102" s="1028"/>
      <c r="CW102" s="1026">
        <f t="shared" ref="CW102" si="2">SUM(CW7:DA9)</f>
        <v>468</v>
      </c>
      <c r="CX102" s="1027"/>
      <c r="CY102" s="1027"/>
      <c r="CZ102" s="1027"/>
      <c r="DA102" s="1028"/>
      <c r="DB102" s="1026"/>
      <c r="DC102" s="1027"/>
      <c r="DD102" s="1027"/>
      <c r="DE102" s="1027"/>
      <c r="DF102" s="1028"/>
      <c r="DG102" s="1026"/>
      <c r="DH102" s="1027"/>
      <c r="DI102" s="1027"/>
      <c r="DJ102" s="1027"/>
      <c r="DK102" s="1028"/>
      <c r="DL102" s="1026"/>
      <c r="DM102" s="1027"/>
      <c r="DN102" s="1027"/>
      <c r="DO102" s="1027"/>
      <c r="DP102" s="1028"/>
      <c r="DQ102" s="1026"/>
      <c r="DR102" s="1027"/>
      <c r="DS102" s="1027"/>
      <c r="DT102" s="1027"/>
      <c r="DU102" s="1028"/>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308</v>
      </c>
      <c r="AG109" s="987"/>
      <c r="AH109" s="987"/>
      <c r="AI109" s="987"/>
      <c r="AJ109" s="988"/>
      <c r="AK109" s="989" t="s">
        <v>307</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308</v>
      </c>
      <c r="BW109" s="987"/>
      <c r="BX109" s="987"/>
      <c r="BY109" s="987"/>
      <c r="BZ109" s="988"/>
      <c r="CA109" s="989" t="s">
        <v>307</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308</v>
      </c>
      <c r="DM109" s="987"/>
      <c r="DN109" s="987"/>
      <c r="DO109" s="987"/>
      <c r="DP109" s="988"/>
      <c r="DQ109" s="989" t="s">
        <v>307</v>
      </c>
      <c r="DR109" s="987"/>
      <c r="DS109" s="987"/>
      <c r="DT109" s="987"/>
      <c r="DU109" s="988"/>
      <c r="DV109" s="989" t="s">
        <v>430</v>
      </c>
      <c r="DW109" s="987"/>
      <c r="DX109" s="987"/>
      <c r="DY109" s="987"/>
      <c r="DZ109" s="1018"/>
    </row>
    <row r="110" spans="1:131" s="247" customFormat="1" ht="26.25" customHeight="1" x14ac:dyDescent="0.15">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1909232</v>
      </c>
      <c r="AB110" s="980"/>
      <c r="AC110" s="980"/>
      <c r="AD110" s="980"/>
      <c r="AE110" s="981"/>
      <c r="AF110" s="982">
        <v>1983417</v>
      </c>
      <c r="AG110" s="980"/>
      <c r="AH110" s="980"/>
      <c r="AI110" s="980"/>
      <c r="AJ110" s="981"/>
      <c r="AK110" s="982">
        <v>1951349</v>
      </c>
      <c r="AL110" s="980"/>
      <c r="AM110" s="980"/>
      <c r="AN110" s="980"/>
      <c r="AO110" s="981"/>
      <c r="AP110" s="983">
        <v>13.6</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20260991</v>
      </c>
      <c r="BR110" s="927"/>
      <c r="BS110" s="927"/>
      <c r="BT110" s="927"/>
      <c r="BU110" s="927"/>
      <c r="BV110" s="927">
        <v>20952380</v>
      </c>
      <c r="BW110" s="927"/>
      <c r="BX110" s="927"/>
      <c r="BY110" s="927"/>
      <c r="BZ110" s="927"/>
      <c r="CA110" s="927">
        <v>22131650</v>
      </c>
      <c r="CB110" s="927"/>
      <c r="CC110" s="927"/>
      <c r="CD110" s="927"/>
      <c r="CE110" s="927"/>
      <c r="CF110" s="951">
        <v>154.6</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129</v>
      </c>
      <c r="DH110" s="927"/>
      <c r="DI110" s="927"/>
      <c r="DJ110" s="927"/>
      <c r="DK110" s="927"/>
      <c r="DL110" s="927" t="s">
        <v>436</v>
      </c>
      <c r="DM110" s="927"/>
      <c r="DN110" s="927"/>
      <c r="DO110" s="927"/>
      <c r="DP110" s="927"/>
      <c r="DQ110" s="927" t="s">
        <v>436</v>
      </c>
      <c r="DR110" s="927"/>
      <c r="DS110" s="927"/>
      <c r="DT110" s="927"/>
      <c r="DU110" s="927"/>
      <c r="DV110" s="928" t="s">
        <v>436</v>
      </c>
      <c r="DW110" s="928"/>
      <c r="DX110" s="928"/>
      <c r="DY110" s="928"/>
      <c r="DZ110" s="929"/>
    </row>
    <row r="111" spans="1:131" s="247" customFormat="1" ht="26.25" customHeight="1" x14ac:dyDescent="0.15">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129</v>
      </c>
      <c r="AB111" s="1008"/>
      <c r="AC111" s="1008"/>
      <c r="AD111" s="1008"/>
      <c r="AE111" s="1009"/>
      <c r="AF111" s="1010" t="s">
        <v>129</v>
      </c>
      <c r="AG111" s="1008"/>
      <c r="AH111" s="1008"/>
      <c r="AI111" s="1008"/>
      <c r="AJ111" s="1009"/>
      <c r="AK111" s="1010" t="s">
        <v>129</v>
      </c>
      <c r="AL111" s="1008"/>
      <c r="AM111" s="1008"/>
      <c r="AN111" s="1008"/>
      <c r="AO111" s="1009"/>
      <c r="AP111" s="1011" t="s">
        <v>129</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t="s">
        <v>436</v>
      </c>
      <c r="BR111" s="899"/>
      <c r="BS111" s="899"/>
      <c r="BT111" s="899"/>
      <c r="BU111" s="899"/>
      <c r="BV111" s="899" t="s">
        <v>436</v>
      </c>
      <c r="BW111" s="899"/>
      <c r="BX111" s="899"/>
      <c r="BY111" s="899"/>
      <c r="BZ111" s="899"/>
      <c r="CA111" s="899" t="s">
        <v>436</v>
      </c>
      <c r="CB111" s="899"/>
      <c r="CC111" s="899"/>
      <c r="CD111" s="899"/>
      <c r="CE111" s="899"/>
      <c r="CF111" s="960" t="s">
        <v>436</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436</v>
      </c>
      <c r="DH111" s="899"/>
      <c r="DI111" s="899"/>
      <c r="DJ111" s="899"/>
      <c r="DK111" s="899"/>
      <c r="DL111" s="899" t="s">
        <v>436</v>
      </c>
      <c r="DM111" s="899"/>
      <c r="DN111" s="899"/>
      <c r="DO111" s="899"/>
      <c r="DP111" s="899"/>
      <c r="DQ111" s="899" t="s">
        <v>436</v>
      </c>
      <c r="DR111" s="899"/>
      <c r="DS111" s="899"/>
      <c r="DT111" s="899"/>
      <c r="DU111" s="899"/>
      <c r="DV111" s="876" t="s">
        <v>436</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129</v>
      </c>
      <c r="AB112" s="862"/>
      <c r="AC112" s="862"/>
      <c r="AD112" s="862"/>
      <c r="AE112" s="863"/>
      <c r="AF112" s="864" t="s">
        <v>129</v>
      </c>
      <c r="AG112" s="862"/>
      <c r="AH112" s="862"/>
      <c r="AI112" s="862"/>
      <c r="AJ112" s="863"/>
      <c r="AK112" s="864" t="s">
        <v>129</v>
      </c>
      <c r="AL112" s="862"/>
      <c r="AM112" s="862"/>
      <c r="AN112" s="862"/>
      <c r="AO112" s="863"/>
      <c r="AP112" s="909" t="s">
        <v>129</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12272129</v>
      </c>
      <c r="BR112" s="899"/>
      <c r="BS112" s="899"/>
      <c r="BT112" s="899"/>
      <c r="BU112" s="899"/>
      <c r="BV112" s="899">
        <v>11024562</v>
      </c>
      <c r="BW112" s="899"/>
      <c r="BX112" s="899"/>
      <c r="BY112" s="899"/>
      <c r="BZ112" s="899"/>
      <c r="CA112" s="899">
        <v>10435408</v>
      </c>
      <c r="CB112" s="899"/>
      <c r="CC112" s="899"/>
      <c r="CD112" s="899"/>
      <c r="CE112" s="899"/>
      <c r="CF112" s="960">
        <v>72.900000000000006</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129</v>
      </c>
      <c r="DH112" s="899"/>
      <c r="DI112" s="899"/>
      <c r="DJ112" s="899"/>
      <c r="DK112" s="899"/>
      <c r="DL112" s="899" t="s">
        <v>129</v>
      </c>
      <c r="DM112" s="899"/>
      <c r="DN112" s="899"/>
      <c r="DO112" s="899"/>
      <c r="DP112" s="899"/>
      <c r="DQ112" s="899" t="s">
        <v>129</v>
      </c>
      <c r="DR112" s="899"/>
      <c r="DS112" s="899"/>
      <c r="DT112" s="899"/>
      <c r="DU112" s="899"/>
      <c r="DV112" s="876" t="s">
        <v>129</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1154458</v>
      </c>
      <c r="AB113" s="1008"/>
      <c r="AC113" s="1008"/>
      <c r="AD113" s="1008"/>
      <c r="AE113" s="1009"/>
      <c r="AF113" s="1010">
        <v>1129773</v>
      </c>
      <c r="AG113" s="1008"/>
      <c r="AH113" s="1008"/>
      <c r="AI113" s="1008"/>
      <c r="AJ113" s="1009"/>
      <c r="AK113" s="1010">
        <v>1113208</v>
      </c>
      <c r="AL113" s="1008"/>
      <c r="AM113" s="1008"/>
      <c r="AN113" s="1008"/>
      <c r="AO113" s="1009"/>
      <c r="AP113" s="1011">
        <v>7.8</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610496</v>
      </c>
      <c r="BR113" s="899"/>
      <c r="BS113" s="899"/>
      <c r="BT113" s="899"/>
      <c r="BU113" s="899"/>
      <c r="BV113" s="899">
        <v>572348</v>
      </c>
      <c r="BW113" s="899"/>
      <c r="BX113" s="899"/>
      <c r="BY113" s="899"/>
      <c r="BZ113" s="899"/>
      <c r="CA113" s="899">
        <v>522713</v>
      </c>
      <c r="CB113" s="899"/>
      <c r="CC113" s="899"/>
      <c r="CD113" s="899"/>
      <c r="CE113" s="899"/>
      <c r="CF113" s="960">
        <v>3.7</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129</v>
      </c>
      <c r="DH113" s="862"/>
      <c r="DI113" s="862"/>
      <c r="DJ113" s="862"/>
      <c r="DK113" s="863"/>
      <c r="DL113" s="864" t="s">
        <v>129</v>
      </c>
      <c r="DM113" s="862"/>
      <c r="DN113" s="862"/>
      <c r="DO113" s="862"/>
      <c r="DP113" s="863"/>
      <c r="DQ113" s="864" t="s">
        <v>129</v>
      </c>
      <c r="DR113" s="862"/>
      <c r="DS113" s="862"/>
      <c r="DT113" s="862"/>
      <c r="DU113" s="863"/>
      <c r="DV113" s="909" t="s">
        <v>129</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74636</v>
      </c>
      <c r="AB114" s="862"/>
      <c r="AC114" s="862"/>
      <c r="AD114" s="862"/>
      <c r="AE114" s="863"/>
      <c r="AF114" s="864">
        <v>98408</v>
      </c>
      <c r="AG114" s="862"/>
      <c r="AH114" s="862"/>
      <c r="AI114" s="862"/>
      <c r="AJ114" s="863"/>
      <c r="AK114" s="864">
        <v>109125</v>
      </c>
      <c r="AL114" s="862"/>
      <c r="AM114" s="862"/>
      <c r="AN114" s="862"/>
      <c r="AO114" s="863"/>
      <c r="AP114" s="909">
        <v>0.8</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3564668</v>
      </c>
      <c r="BR114" s="899"/>
      <c r="BS114" s="899"/>
      <c r="BT114" s="899"/>
      <c r="BU114" s="899"/>
      <c r="BV114" s="899">
        <v>3442852</v>
      </c>
      <c r="BW114" s="899"/>
      <c r="BX114" s="899"/>
      <c r="BY114" s="899"/>
      <c r="BZ114" s="899"/>
      <c r="CA114" s="899">
        <v>3452708</v>
      </c>
      <c r="CB114" s="899"/>
      <c r="CC114" s="899"/>
      <c r="CD114" s="899"/>
      <c r="CE114" s="899"/>
      <c r="CF114" s="960">
        <v>24.1</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129</v>
      </c>
      <c r="DH114" s="862"/>
      <c r="DI114" s="862"/>
      <c r="DJ114" s="862"/>
      <c r="DK114" s="863"/>
      <c r="DL114" s="864" t="s">
        <v>129</v>
      </c>
      <c r="DM114" s="862"/>
      <c r="DN114" s="862"/>
      <c r="DO114" s="862"/>
      <c r="DP114" s="863"/>
      <c r="DQ114" s="864" t="s">
        <v>129</v>
      </c>
      <c r="DR114" s="862"/>
      <c r="DS114" s="862"/>
      <c r="DT114" s="862"/>
      <c r="DU114" s="863"/>
      <c r="DV114" s="909" t="s">
        <v>129</v>
      </c>
      <c r="DW114" s="910"/>
      <c r="DX114" s="910"/>
      <c r="DY114" s="910"/>
      <c r="DZ114" s="911"/>
    </row>
    <row r="115" spans="1:130" s="247" customFormat="1" ht="26.25" customHeight="1" x14ac:dyDescent="0.15">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129</v>
      </c>
      <c r="AB115" s="1008"/>
      <c r="AC115" s="1008"/>
      <c r="AD115" s="1008"/>
      <c r="AE115" s="1009"/>
      <c r="AF115" s="1010" t="s">
        <v>129</v>
      </c>
      <c r="AG115" s="1008"/>
      <c r="AH115" s="1008"/>
      <c r="AI115" s="1008"/>
      <c r="AJ115" s="1009"/>
      <c r="AK115" s="1010" t="s">
        <v>129</v>
      </c>
      <c r="AL115" s="1008"/>
      <c r="AM115" s="1008"/>
      <c r="AN115" s="1008"/>
      <c r="AO115" s="1009"/>
      <c r="AP115" s="1011" t="s">
        <v>129</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129</v>
      </c>
      <c r="BR115" s="899"/>
      <c r="BS115" s="899"/>
      <c r="BT115" s="899"/>
      <c r="BU115" s="899"/>
      <c r="BV115" s="899" t="s">
        <v>129</v>
      </c>
      <c r="BW115" s="899"/>
      <c r="BX115" s="899"/>
      <c r="BY115" s="899"/>
      <c r="BZ115" s="899"/>
      <c r="CA115" s="899" t="s">
        <v>129</v>
      </c>
      <c r="CB115" s="899"/>
      <c r="CC115" s="899"/>
      <c r="CD115" s="899"/>
      <c r="CE115" s="899"/>
      <c r="CF115" s="960" t="s">
        <v>129</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129</v>
      </c>
      <c r="DM115" s="862"/>
      <c r="DN115" s="862"/>
      <c r="DO115" s="862"/>
      <c r="DP115" s="863"/>
      <c r="DQ115" s="864" t="s">
        <v>129</v>
      </c>
      <c r="DR115" s="862"/>
      <c r="DS115" s="862"/>
      <c r="DT115" s="862"/>
      <c r="DU115" s="863"/>
      <c r="DV115" s="909" t="s">
        <v>129</v>
      </c>
      <c r="DW115" s="910"/>
      <c r="DX115" s="910"/>
      <c r="DY115" s="910"/>
      <c r="DZ115" s="911"/>
    </row>
    <row r="116" spans="1:130" s="247" customFormat="1" ht="26.25" customHeight="1" x14ac:dyDescent="0.15">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129</v>
      </c>
      <c r="AB116" s="862"/>
      <c r="AC116" s="862"/>
      <c r="AD116" s="862"/>
      <c r="AE116" s="863"/>
      <c r="AF116" s="864" t="s">
        <v>129</v>
      </c>
      <c r="AG116" s="862"/>
      <c r="AH116" s="862"/>
      <c r="AI116" s="862"/>
      <c r="AJ116" s="863"/>
      <c r="AK116" s="864" t="s">
        <v>129</v>
      </c>
      <c r="AL116" s="862"/>
      <c r="AM116" s="862"/>
      <c r="AN116" s="862"/>
      <c r="AO116" s="863"/>
      <c r="AP116" s="909" t="s">
        <v>129</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129</v>
      </c>
      <c r="BR116" s="899"/>
      <c r="BS116" s="899"/>
      <c r="BT116" s="899"/>
      <c r="BU116" s="899"/>
      <c r="BV116" s="899" t="s">
        <v>129</v>
      </c>
      <c r="BW116" s="899"/>
      <c r="BX116" s="899"/>
      <c r="BY116" s="899"/>
      <c r="BZ116" s="899"/>
      <c r="CA116" s="899" t="s">
        <v>129</v>
      </c>
      <c r="CB116" s="899"/>
      <c r="CC116" s="899"/>
      <c r="CD116" s="899"/>
      <c r="CE116" s="899"/>
      <c r="CF116" s="960" t="s">
        <v>129</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129</v>
      </c>
      <c r="DH116" s="862"/>
      <c r="DI116" s="862"/>
      <c r="DJ116" s="862"/>
      <c r="DK116" s="863"/>
      <c r="DL116" s="864" t="s">
        <v>129</v>
      </c>
      <c r="DM116" s="862"/>
      <c r="DN116" s="862"/>
      <c r="DO116" s="862"/>
      <c r="DP116" s="863"/>
      <c r="DQ116" s="864" t="s">
        <v>129</v>
      </c>
      <c r="DR116" s="862"/>
      <c r="DS116" s="862"/>
      <c r="DT116" s="862"/>
      <c r="DU116" s="863"/>
      <c r="DV116" s="909" t="s">
        <v>129</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3138326</v>
      </c>
      <c r="AB117" s="994"/>
      <c r="AC117" s="994"/>
      <c r="AD117" s="994"/>
      <c r="AE117" s="995"/>
      <c r="AF117" s="996">
        <v>3211598</v>
      </c>
      <c r="AG117" s="994"/>
      <c r="AH117" s="994"/>
      <c r="AI117" s="994"/>
      <c r="AJ117" s="995"/>
      <c r="AK117" s="996">
        <v>3173682</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129</v>
      </c>
      <c r="CB117" s="899"/>
      <c r="CC117" s="899"/>
      <c r="CD117" s="899"/>
      <c r="CE117" s="899"/>
      <c r="CF117" s="960" t="s">
        <v>129</v>
      </c>
      <c r="CG117" s="961"/>
      <c r="CH117" s="961"/>
      <c r="CI117" s="961"/>
      <c r="CJ117" s="961"/>
      <c r="CK117" s="1016"/>
      <c r="CL117" s="903"/>
      <c r="CM117" s="906" t="s">
        <v>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129</v>
      </c>
      <c r="DM117" s="862"/>
      <c r="DN117" s="862"/>
      <c r="DO117" s="862"/>
      <c r="DP117" s="863"/>
      <c r="DQ117" s="864" t="s">
        <v>129</v>
      </c>
      <c r="DR117" s="862"/>
      <c r="DS117" s="862"/>
      <c r="DT117" s="862"/>
      <c r="DU117" s="863"/>
      <c r="DV117" s="909" t="s">
        <v>129</v>
      </c>
      <c r="DW117" s="910"/>
      <c r="DX117" s="910"/>
      <c r="DY117" s="910"/>
      <c r="DZ117" s="911"/>
    </row>
    <row r="118" spans="1:130" s="247" customFormat="1" ht="26.25" customHeight="1" x14ac:dyDescent="0.15">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308</v>
      </c>
      <c r="AG118" s="987"/>
      <c r="AH118" s="987"/>
      <c r="AI118" s="987"/>
      <c r="AJ118" s="988"/>
      <c r="AK118" s="989" t="s">
        <v>307</v>
      </c>
      <c r="AL118" s="987"/>
      <c r="AM118" s="987"/>
      <c r="AN118" s="987"/>
      <c r="AO118" s="988"/>
      <c r="AP118" s="990" t="s">
        <v>430</v>
      </c>
      <c r="AQ118" s="991"/>
      <c r="AR118" s="991"/>
      <c r="AS118" s="991"/>
      <c r="AT118" s="992"/>
      <c r="AU118" s="1021"/>
      <c r="AV118" s="1022"/>
      <c r="AW118" s="1022"/>
      <c r="AX118" s="1022"/>
      <c r="AY118" s="1022"/>
      <c r="AZ118" s="964" t="s">
        <v>459</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129</v>
      </c>
      <c r="BW118" s="930"/>
      <c r="BX118" s="930"/>
      <c r="BY118" s="930"/>
      <c r="BZ118" s="930"/>
      <c r="CA118" s="930" t="s">
        <v>129</v>
      </c>
      <c r="CB118" s="930"/>
      <c r="CC118" s="930"/>
      <c r="CD118" s="930"/>
      <c r="CE118" s="930"/>
      <c r="CF118" s="960" t="s">
        <v>129</v>
      </c>
      <c r="CG118" s="961"/>
      <c r="CH118" s="961"/>
      <c r="CI118" s="961"/>
      <c r="CJ118" s="961"/>
      <c r="CK118" s="1016"/>
      <c r="CL118" s="903"/>
      <c r="CM118" s="906" t="s">
        <v>460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129</v>
      </c>
      <c r="DH118" s="862"/>
      <c r="DI118" s="862"/>
      <c r="DJ118" s="862"/>
      <c r="DK118" s="863"/>
      <c r="DL118" s="864" t="s">
        <v>129</v>
      </c>
      <c r="DM118" s="862"/>
      <c r="DN118" s="862"/>
      <c r="DO118" s="862"/>
      <c r="DP118" s="863"/>
      <c r="DQ118" s="864" t="s">
        <v>129</v>
      </c>
      <c r="DR118" s="862"/>
      <c r="DS118" s="862"/>
      <c r="DT118" s="862"/>
      <c r="DU118" s="863"/>
      <c r="DV118" s="909" t="s">
        <v>129</v>
      </c>
      <c r="DW118" s="910"/>
      <c r="DX118" s="910"/>
      <c r="DY118" s="910"/>
      <c r="DZ118" s="911"/>
    </row>
    <row r="119" spans="1:130" s="247" customFormat="1" ht="26.25" customHeight="1" x14ac:dyDescent="0.15">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129</v>
      </c>
      <c r="AG119" s="980"/>
      <c r="AH119" s="980"/>
      <c r="AI119" s="980"/>
      <c r="AJ119" s="981"/>
      <c r="AK119" s="982" t="s">
        <v>129</v>
      </c>
      <c r="AL119" s="980"/>
      <c r="AM119" s="980"/>
      <c r="AN119" s="980"/>
      <c r="AO119" s="981"/>
      <c r="AP119" s="983" t="s">
        <v>129</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461</v>
      </c>
      <c r="BP119" s="963"/>
      <c r="BQ119" s="967">
        <v>36708284</v>
      </c>
      <c r="BR119" s="930"/>
      <c r="BS119" s="930"/>
      <c r="BT119" s="930"/>
      <c r="BU119" s="930"/>
      <c r="BV119" s="930">
        <v>35992142</v>
      </c>
      <c r="BW119" s="930"/>
      <c r="BX119" s="930"/>
      <c r="BY119" s="930"/>
      <c r="BZ119" s="930"/>
      <c r="CA119" s="930">
        <v>36542479</v>
      </c>
      <c r="CB119" s="930"/>
      <c r="CC119" s="930"/>
      <c r="CD119" s="930"/>
      <c r="CE119" s="930"/>
      <c r="CF119" s="828"/>
      <c r="CG119" s="829"/>
      <c r="CH119" s="829"/>
      <c r="CI119" s="829"/>
      <c r="CJ119" s="919"/>
      <c r="CK119" s="1017"/>
      <c r="CL119" s="905"/>
      <c r="CM119" s="923" t="s">
        <v>462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129</v>
      </c>
      <c r="DH119" s="845"/>
      <c r="DI119" s="845"/>
      <c r="DJ119" s="845"/>
      <c r="DK119" s="846"/>
      <c r="DL119" s="847" t="s">
        <v>129</v>
      </c>
      <c r="DM119" s="845"/>
      <c r="DN119" s="845"/>
      <c r="DO119" s="845"/>
      <c r="DP119" s="846"/>
      <c r="DQ119" s="847" t="s">
        <v>129</v>
      </c>
      <c r="DR119" s="845"/>
      <c r="DS119" s="845"/>
      <c r="DT119" s="845"/>
      <c r="DU119" s="846"/>
      <c r="DV119" s="933" t="s">
        <v>129</v>
      </c>
      <c r="DW119" s="934"/>
      <c r="DX119" s="934"/>
      <c r="DY119" s="934"/>
      <c r="DZ119" s="935"/>
    </row>
    <row r="120" spans="1:130" s="247" customFormat="1" ht="26.25" customHeight="1" x14ac:dyDescent="0.15">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129</v>
      </c>
      <c r="AG120" s="862"/>
      <c r="AH120" s="862"/>
      <c r="AI120" s="862"/>
      <c r="AJ120" s="863"/>
      <c r="AK120" s="864" t="s">
        <v>129</v>
      </c>
      <c r="AL120" s="862"/>
      <c r="AM120" s="862"/>
      <c r="AN120" s="862"/>
      <c r="AO120" s="863"/>
      <c r="AP120" s="909" t="s">
        <v>129</v>
      </c>
      <c r="AQ120" s="910"/>
      <c r="AR120" s="910"/>
      <c r="AS120" s="910"/>
      <c r="AT120" s="911"/>
      <c r="AU120" s="968" t="s">
        <v>463</v>
      </c>
      <c r="AV120" s="969"/>
      <c r="AW120" s="969"/>
      <c r="AX120" s="969"/>
      <c r="AY120" s="970"/>
      <c r="AZ120" s="945" t="s">
        <v>464</v>
      </c>
      <c r="BA120" s="890"/>
      <c r="BB120" s="890"/>
      <c r="BC120" s="890"/>
      <c r="BD120" s="890"/>
      <c r="BE120" s="890"/>
      <c r="BF120" s="890"/>
      <c r="BG120" s="890"/>
      <c r="BH120" s="890"/>
      <c r="BI120" s="890"/>
      <c r="BJ120" s="890"/>
      <c r="BK120" s="890"/>
      <c r="BL120" s="890"/>
      <c r="BM120" s="890"/>
      <c r="BN120" s="890"/>
      <c r="BO120" s="890"/>
      <c r="BP120" s="891"/>
      <c r="BQ120" s="946">
        <v>7731750</v>
      </c>
      <c r="BR120" s="927"/>
      <c r="BS120" s="927"/>
      <c r="BT120" s="927"/>
      <c r="BU120" s="927"/>
      <c r="BV120" s="927">
        <v>11314446</v>
      </c>
      <c r="BW120" s="927"/>
      <c r="BX120" s="927"/>
      <c r="BY120" s="927"/>
      <c r="BZ120" s="927"/>
      <c r="CA120" s="927">
        <v>12363542</v>
      </c>
      <c r="CB120" s="927"/>
      <c r="CC120" s="927"/>
      <c r="CD120" s="927"/>
      <c r="CE120" s="927"/>
      <c r="CF120" s="951">
        <v>86.4</v>
      </c>
      <c r="CG120" s="952"/>
      <c r="CH120" s="952"/>
      <c r="CI120" s="952"/>
      <c r="CJ120" s="952"/>
      <c r="CK120" s="953" t="s">
        <v>465</v>
      </c>
      <c r="CL120" s="937"/>
      <c r="CM120" s="937"/>
      <c r="CN120" s="937"/>
      <c r="CO120" s="938"/>
      <c r="CP120" s="957" t="s">
        <v>408</v>
      </c>
      <c r="CQ120" s="958"/>
      <c r="CR120" s="958"/>
      <c r="CS120" s="958"/>
      <c r="CT120" s="958"/>
      <c r="CU120" s="958"/>
      <c r="CV120" s="958"/>
      <c r="CW120" s="958"/>
      <c r="CX120" s="958"/>
      <c r="CY120" s="958"/>
      <c r="CZ120" s="958"/>
      <c r="DA120" s="958"/>
      <c r="DB120" s="958"/>
      <c r="DC120" s="958"/>
      <c r="DD120" s="958"/>
      <c r="DE120" s="958"/>
      <c r="DF120" s="959"/>
      <c r="DG120" s="946">
        <v>8439234</v>
      </c>
      <c r="DH120" s="927"/>
      <c r="DI120" s="927"/>
      <c r="DJ120" s="927"/>
      <c r="DK120" s="927"/>
      <c r="DL120" s="927">
        <v>8522502</v>
      </c>
      <c r="DM120" s="927"/>
      <c r="DN120" s="927"/>
      <c r="DO120" s="927"/>
      <c r="DP120" s="927"/>
      <c r="DQ120" s="927">
        <v>8137343</v>
      </c>
      <c r="DR120" s="927"/>
      <c r="DS120" s="927"/>
      <c r="DT120" s="927"/>
      <c r="DU120" s="927"/>
      <c r="DV120" s="928">
        <v>56.8</v>
      </c>
      <c r="DW120" s="928"/>
      <c r="DX120" s="928"/>
      <c r="DY120" s="928"/>
      <c r="DZ120" s="929"/>
    </row>
    <row r="121" spans="1:130" s="247" customFormat="1" ht="26.25" customHeight="1" x14ac:dyDescent="0.15">
      <c r="A121" s="902"/>
      <c r="B121" s="903"/>
      <c r="C121" s="948" t="s">
        <v>466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129</v>
      </c>
      <c r="AG121" s="862"/>
      <c r="AH121" s="862"/>
      <c r="AI121" s="862"/>
      <c r="AJ121" s="863"/>
      <c r="AK121" s="864" t="s">
        <v>129</v>
      </c>
      <c r="AL121" s="862"/>
      <c r="AM121" s="862"/>
      <c r="AN121" s="862"/>
      <c r="AO121" s="863"/>
      <c r="AP121" s="909" t="s">
        <v>129</v>
      </c>
      <c r="AQ121" s="910"/>
      <c r="AR121" s="910"/>
      <c r="AS121" s="910"/>
      <c r="AT121" s="911"/>
      <c r="AU121" s="971"/>
      <c r="AV121" s="972"/>
      <c r="AW121" s="972"/>
      <c r="AX121" s="972"/>
      <c r="AY121" s="973"/>
      <c r="AZ121" s="897" t="s">
        <v>467</v>
      </c>
      <c r="BA121" s="832"/>
      <c r="BB121" s="832"/>
      <c r="BC121" s="832"/>
      <c r="BD121" s="832"/>
      <c r="BE121" s="832"/>
      <c r="BF121" s="832"/>
      <c r="BG121" s="832"/>
      <c r="BH121" s="832"/>
      <c r="BI121" s="832"/>
      <c r="BJ121" s="832"/>
      <c r="BK121" s="832"/>
      <c r="BL121" s="832"/>
      <c r="BM121" s="832"/>
      <c r="BN121" s="832"/>
      <c r="BO121" s="832"/>
      <c r="BP121" s="833"/>
      <c r="BQ121" s="898">
        <v>5560622</v>
      </c>
      <c r="BR121" s="899"/>
      <c r="BS121" s="899"/>
      <c r="BT121" s="899"/>
      <c r="BU121" s="899"/>
      <c r="BV121" s="899">
        <v>5206113</v>
      </c>
      <c r="BW121" s="899"/>
      <c r="BX121" s="899"/>
      <c r="BY121" s="899"/>
      <c r="BZ121" s="899"/>
      <c r="CA121" s="899">
        <v>4508514</v>
      </c>
      <c r="CB121" s="899"/>
      <c r="CC121" s="899"/>
      <c r="CD121" s="899"/>
      <c r="CE121" s="899"/>
      <c r="CF121" s="960">
        <v>31.5</v>
      </c>
      <c r="CG121" s="961"/>
      <c r="CH121" s="961"/>
      <c r="CI121" s="961"/>
      <c r="CJ121" s="961"/>
      <c r="CK121" s="954"/>
      <c r="CL121" s="940"/>
      <c r="CM121" s="940"/>
      <c r="CN121" s="940"/>
      <c r="CO121" s="941"/>
      <c r="CP121" s="920" t="s">
        <v>405</v>
      </c>
      <c r="CQ121" s="921"/>
      <c r="CR121" s="921"/>
      <c r="CS121" s="921"/>
      <c r="CT121" s="921"/>
      <c r="CU121" s="921"/>
      <c r="CV121" s="921"/>
      <c r="CW121" s="921"/>
      <c r="CX121" s="921"/>
      <c r="CY121" s="921"/>
      <c r="CZ121" s="921"/>
      <c r="DA121" s="921"/>
      <c r="DB121" s="921"/>
      <c r="DC121" s="921"/>
      <c r="DD121" s="921"/>
      <c r="DE121" s="921"/>
      <c r="DF121" s="922"/>
      <c r="DG121" s="898">
        <v>2413772</v>
      </c>
      <c r="DH121" s="899"/>
      <c r="DI121" s="899"/>
      <c r="DJ121" s="899"/>
      <c r="DK121" s="899"/>
      <c r="DL121" s="899">
        <v>2191996</v>
      </c>
      <c r="DM121" s="899"/>
      <c r="DN121" s="899"/>
      <c r="DO121" s="899"/>
      <c r="DP121" s="899"/>
      <c r="DQ121" s="899">
        <v>1981221</v>
      </c>
      <c r="DR121" s="899"/>
      <c r="DS121" s="899"/>
      <c r="DT121" s="899"/>
      <c r="DU121" s="899"/>
      <c r="DV121" s="876">
        <v>13.8</v>
      </c>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129</v>
      </c>
      <c r="AG122" s="862"/>
      <c r="AH122" s="862"/>
      <c r="AI122" s="862"/>
      <c r="AJ122" s="863"/>
      <c r="AK122" s="864" t="s">
        <v>129</v>
      </c>
      <c r="AL122" s="862"/>
      <c r="AM122" s="862"/>
      <c r="AN122" s="862"/>
      <c r="AO122" s="863"/>
      <c r="AP122" s="909" t="s">
        <v>129</v>
      </c>
      <c r="AQ122" s="910"/>
      <c r="AR122" s="910"/>
      <c r="AS122" s="910"/>
      <c r="AT122" s="911"/>
      <c r="AU122" s="971"/>
      <c r="AV122" s="972"/>
      <c r="AW122" s="972"/>
      <c r="AX122" s="972"/>
      <c r="AY122" s="973"/>
      <c r="AZ122" s="964" t="s">
        <v>468</v>
      </c>
      <c r="BA122" s="965"/>
      <c r="BB122" s="965"/>
      <c r="BC122" s="965"/>
      <c r="BD122" s="965"/>
      <c r="BE122" s="965"/>
      <c r="BF122" s="965"/>
      <c r="BG122" s="965"/>
      <c r="BH122" s="965"/>
      <c r="BI122" s="965"/>
      <c r="BJ122" s="965"/>
      <c r="BK122" s="965"/>
      <c r="BL122" s="965"/>
      <c r="BM122" s="965"/>
      <c r="BN122" s="965"/>
      <c r="BO122" s="965"/>
      <c r="BP122" s="966"/>
      <c r="BQ122" s="967">
        <v>22549695</v>
      </c>
      <c r="BR122" s="930"/>
      <c r="BS122" s="930"/>
      <c r="BT122" s="930"/>
      <c r="BU122" s="930"/>
      <c r="BV122" s="930">
        <v>22895765</v>
      </c>
      <c r="BW122" s="930"/>
      <c r="BX122" s="930"/>
      <c r="BY122" s="930"/>
      <c r="BZ122" s="930"/>
      <c r="CA122" s="930">
        <v>23532273</v>
      </c>
      <c r="CB122" s="930"/>
      <c r="CC122" s="930"/>
      <c r="CD122" s="930"/>
      <c r="CE122" s="930"/>
      <c r="CF122" s="931">
        <v>164.4</v>
      </c>
      <c r="CG122" s="932"/>
      <c r="CH122" s="932"/>
      <c r="CI122" s="932"/>
      <c r="CJ122" s="932"/>
      <c r="CK122" s="954"/>
      <c r="CL122" s="940"/>
      <c r="CM122" s="940"/>
      <c r="CN122" s="940"/>
      <c r="CO122" s="941"/>
      <c r="CP122" s="920" t="s">
        <v>407</v>
      </c>
      <c r="CQ122" s="921"/>
      <c r="CR122" s="921"/>
      <c r="CS122" s="921"/>
      <c r="CT122" s="921"/>
      <c r="CU122" s="921"/>
      <c r="CV122" s="921"/>
      <c r="CW122" s="921"/>
      <c r="CX122" s="921"/>
      <c r="CY122" s="921"/>
      <c r="CZ122" s="921"/>
      <c r="DA122" s="921"/>
      <c r="DB122" s="921"/>
      <c r="DC122" s="921"/>
      <c r="DD122" s="921"/>
      <c r="DE122" s="921"/>
      <c r="DF122" s="922"/>
      <c r="DG122" s="898">
        <v>329351</v>
      </c>
      <c r="DH122" s="899"/>
      <c r="DI122" s="899"/>
      <c r="DJ122" s="899"/>
      <c r="DK122" s="899"/>
      <c r="DL122" s="899">
        <v>302411</v>
      </c>
      <c r="DM122" s="899"/>
      <c r="DN122" s="899"/>
      <c r="DO122" s="899"/>
      <c r="DP122" s="899"/>
      <c r="DQ122" s="899">
        <v>311894</v>
      </c>
      <c r="DR122" s="899"/>
      <c r="DS122" s="899"/>
      <c r="DT122" s="899"/>
      <c r="DU122" s="899"/>
      <c r="DV122" s="876">
        <v>2.2000000000000002</v>
      </c>
      <c r="DW122" s="876"/>
      <c r="DX122" s="876"/>
      <c r="DY122" s="876"/>
      <c r="DZ122" s="877"/>
    </row>
    <row r="123" spans="1:130" s="247" customFormat="1" ht="26.25" customHeight="1" x14ac:dyDescent="0.15">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129</v>
      </c>
      <c r="AG123" s="862"/>
      <c r="AH123" s="862"/>
      <c r="AI123" s="862"/>
      <c r="AJ123" s="863"/>
      <c r="AK123" s="864" t="s">
        <v>129</v>
      </c>
      <c r="AL123" s="862"/>
      <c r="AM123" s="862"/>
      <c r="AN123" s="862"/>
      <c r="AO123" s="863"/>
      <c r="AP123" s="909" t="s">
        <v>129</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469</v>
      </c>
      <c r="BP123" s="963"/>
      <c r="BQ123" s="917">
        <v>35842067</v>
      </c>
      <c r="BR123" s="918"/>
      <c r="BS123" s="918"/>
      <c r="BT123" s="918"/>
      <c r="BU123" s="918"/>
      <c r="BV123" s="918">
        <v>39416324</v>
      </c>
      <c r="BW123" s="918"/>
      <c r="BX123" s="918"/>
      <c r="BY123" s="918"/>
      <c r="BZ123" s="918"/>
      <c r="CA123" s="918">
        <v>40404329</v>
      </c>
      <c r="CB123" s="918"/>
      <c r="CC123" s="918"/>
      <c r="CD123" s="918"/>
      <c r="CE123" s="918"/>
      <c r="CF123" s="828"/>
      <c r="CG123" s="829"/>
      <c r="CH123" s="829"/>
      <c r="CI123" s="829"/>
      <c r="CJ123" s="919"/>
      <c r="CK123" s="954"/>
      <c r="CL123" s="940"/>
      <c r="CM123" s="940"/>
      <c r="CN123" s="940"/>
      <c r="CO123" s="941"/>
      <c r="CP123" s="920" t="s">
        <v>470</v>
      </c>
      <c r="CQ123" s="921"/>
      <c r="CR123" s="921"/>
      <c r="CS123" s="921"/>
      <c r="CT123" s="921"/>
      <c r="CU123" s="921"/>
      <c r="CV123" s="921"/>
      <c r="CW123" s="921"/>
      <c r="CX123" s="921"/>
      <c r="CY123" s="921"/>
      <c r="CZ123" s="921"/>
      <c r="DA123" s="921"/>
      <c r="DB123" s="921"/>
      <c r="DC123" s="921"/>
      <c r="DD123" s="921"/>
      <c r="DE123" s="921"/>
      <c r="DF123" s="922"/>
      <c r="DG123" s="861">
        <v>7585</v>
      </c>
      <c r="DH123" s="862"/>
      <c r="DI123" s="862"/>
      <c r="DJ123" s="862"/>
      <c r="DK123" s="863"/>
      <c r="DL123" s="864">
        <v>7653</v>
      </c>
      <c r="DM123" s="862"/>
      <c r="DN123" s="862"/>
      <c r="DO123" s="862"/>
      <c r="DP123" s="863"/>
      <c r="DQ123" s="864">
        <v>4950</v>
      </c>
      <c r="DR123" s="862"/>
      <c r="DS123" s="862"/>
      <c r="DT123" s="862"/>
      <c r="DU123" s="863"/>
      <c r="DV123" s="909">
        <v>0</v>
      </c>
      <c r="DW123" s="910"/>
      <c r="DX123" s="910"/>
      <c r="DY123" s="910"/>
      <c r="DZ123" s="911"/>
    </row>
    <row r="124" spans="1:130" s="247" customFormat="1" ht="26.25" customHeight="1" thickBot="1" x14ac:dyDescent="0.2">
      <c r="A124" s="902"/>
      <c r="B124" s="903"/>
      <c r="C124" s="906" t="s">
        <v>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129</v>
      </c>
      <c r="AG124" s="862"/>
      <c r="AH124" s="862"/>
      <c r="AI124" s="862"/>
      <c r="AJ124" s="863"/>
      <c r="AK124" s="864" t="s">
        <v>129</v>
      </c>
      <c r="AL124" s="862"/>
      <c r="AM124" s="862"/>
      <c r="AN124" s="862"/>
      <c r="AO124" s="863"/>
      <c r="AP124" s="909" t="s">
        <v>129</v>
      </c>
      <c r="AQ124" s="910"/>
      <c r="AR124" s="910"/>
      <c r="AS124" s="910"/>
      <c r="AT124" s="911"/>
      <c r="AU124" s="912" t="s">
        <v>471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6.1</v>
      </c>
      <c r="BR124" s="916"/>
      <c r="BS124" s="916"/>
      <c r="BT124" s="916"/>
      <c r="BU124" s="916"/>
      <c r="BV124" s="916" t="s">
        <v>129</v>
      </c>
      <c r="BW124" s="916"/>
      <c r="BX124" s="916"/>
      <c r="BY124" s="916"/>
      <c r="BZ124" s="916"/>
      <c r="CA124" s="916" t="s">
        <v>129</v>
      </c>
      <c r="CB124" s="916"/>
      <c r="CC124" s="916"/>
      <c r="CD124" s="916"/>
      <c r="CE124" s="916"/>
      <c r="CF124" s="806"/>
      <c r="CG124" s="807"/>
      <c r="CH124" s="807"/>
      <c r="CI124" s="807"/>
      <c r="CJ124" s="947"/>
      <c r="CK124" s="955"/>
      <c r="CL124" s="955"/>
      <c r="CM124" s="955"/>
      <c r="CN124" s="955"/>
      <c r="CO124" s="956"/>
      <c r="CP124" s="920" t="s">
        <v>472</v>
      </c>
      <c r="CQ124" s="921"/>
      <c r="CR124" s="921"/>
      <c r="CS124" s="921"/>
      <c r="CT124" s="921"/>
      <c r="CU124" s="921"/>
      <c r="CV124" s="921"/>
      <c r="CW124" s="921"/>
      <c r="CX124" s="921"/>
      <c r="CY124" s="921"/>
      <c r="CZ124" s="921"/>
      <c r="DA124" s="921"/>
      <c r="DB124" s="921"/>
      <c r="DC124" s="921"/>
      <c r="DD124" s="921"/>
      <c r="DE124" s="921"/>
      <c r="DF124" s="922"/>
      <c r="DG124" s="844">
        <v>1082187</v>
      </c>
      <c r="DH124" s="845"/>
      <c r="DI124" s="845"/>
      <c r="DJ124" s="845"/>
      <c r="DK124" s="846"/>
      <c r="DL124" s="847" t="s">
        <v>129</v>
      </c>
      <c r="DM124" s="845"/>
      <c r="DN124" s="845"/>
      <c r="DO124" s="845"/>
      <c r="DP124" s="846"/>
      <c r="DQ124" s="847" t="s">
        <v>129</v>
      </c>
      <c r="DR124" s="845"/>
      <c r="DS124" s="845"/>
      <c r="DT124" s="845"/>
      <c r="DU124" s="846"/>
      <c r="DV124" s="933" t="s">
        <v>129</v>
      </c>
      <c r="DW124" s="934"/>
      <c r="DX124" s="934"/>
      <c r="DY124" s="934"/>
      <c r="DZ124" s="935"/>
    </row>
    <row r="125" spans="1:130" s="247" customFormat="1" ht="26.25" customHeight="1" x14ac:dyDescent="0.15">
      <c r="A125" s="902"/>
      <c r="B125" s="903"/>
      <c r="C125" s="906" t="s">
        <v>460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129</v>
      </c>
      <c r="AB125" s="862"/>
      <c r="AC125" s="862"/>
      <c r="AD125" s="862"/>
      <c r="AE125" s="863"/>
      <c r="AF125" s="864" t="s">
        <v>129</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473</v>
      </c>
      <c r="CL125" s="937"/>
      <c r="CM125" s="937"/>
      <c r="CN125" s="937"/>
      <c r="CO125" s="938"/>
      <c r="CP125" s="945" t="s">
        <v>474</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462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129</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475</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129</v>
      </c>
      <c r="DM126" s="899"/>
      <c r="DN126" s="899"/>
      <c r="DO126" s="899"/>
      <c r="DP126" s="899"/>
      <c r="DQ126" s="899" t="s">
        <v>129</v>
      </c>
      <c r="DR126" s="899"/>
      <c r="DS126" s="899"/>
      <c r="DT126" s="899"/>
      <c r="DU126" s="899"/>
      <c r="DV126" s="876" t="s">
        <v>129</v>
      </c>
      <c r="DW126" s="876"/>
      <c r="DX126" s="876"/>
      <c r="DY126" s="876"/>
      <c r="DZ126" s="877"/>
    </row>
    <row r="127" spans="1:130" s="247" customFormat="1" ht="26.25" customHeight="1" x14ac:dyDescent="0.15">
      <c r="A127" s="904"/>
      <c r="B127" s="905"/>
      <c r="C127" s="923" t="s">
        <v>476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129</v>
      </c>
      <c r="AB127" s="862"/>
      <c r="AC127" s="862"/>
      <c r="AD127" s="862"/>
      <c r="AE127" s="863"/>
      <c r="AF127" s="864" t="s">
        <v>129</v>
      </c>
      <c r="AG127" s="862"/>
      <c r="AH127" s="862"/>
      <c r="AI127" s="862"/>
      <c r="AJ127" s="863"/>
      <c r="AK127" s="864" t="s">
        <v>129</v>
      </c>
      <c r="AL127" s="862"/>
      <c r="AM127" s="862"/>
      <c r="AN127" s="862"/>
      <c r="AO127" s="863"/>
      <c r="AP127" s="909" t="s">
        <v>129</v>
      </c>
      <c r="AQ127" s="910"/>
      <c r="AR127" s="910"/>
      <c r="AS127" s="910"/>
      <c r="AT127" s="911"/>
      <c r="AU127" s="283"/>
      <c r="AV127" s="283"/>
      <c r="AW127" s="283"/>
      <c r="AX127" s="926" t="s">
        <v>477</v>
      </c>
      <c r="AY127" s="894"/>
      <c r="AZ127" s="894"/>
      <c r="BA127" s="894"/>
      <c r="BB127" s="894"/>
      <c r="BC127" s="894"/>
      <c r="BD127" s="894"/>
      <c r="BE127" s="895"/>
      <c r="BF127" s="893" t="s">
        <v>478</v>
      </c>
      <c r="BG127" s="894"/>
      <c r="BH127" s="894"/>
      <c r="BI127" s="894"/>
      <c r="BJ127" s="894"/>
      <c r="BK127" s="894"/>
      <c r="BL127" s="895"/>
      <c r="BM127" s="893" t="s">
        <v>479</v>
      </c>
      <c r="BN127" s="894"/>
      <c r="BO127" s="894"/>
      <c r="BP127" s="894"/>
      <c r="BQ127" s="894"/>
      <c r="BR127" s="894"/>
      <c r="BS127" s="895"/>
      <c r="BT127" s="893" t="s">
        <v>480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481</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129</v>
      </c>
      <c r="DM127" s="899"/>
      <c r="DN127" s="899"/>
      <c r="DO127" s="899"/>
      <c r="DP127" s="899"/>
      <c r="DQ127" s="899" t="s">
        <v>129</v>
      </c>
      <c r="DR127" s="899"/>
      <c r="DS127" s="899"/>
      <c r="DT127" s="899"/>
      <c r="DU127" s="899"/>
      <c r="DV127" s="876" t="s">
        <v>129</v>
      </c>
      <c r="DW127" s="876"/>
      <c r="DX127" s="876"/>
      <c r="DY127" s="876"/>
      <c r="DZ127" s="877"/>
    </row>
    <row r="128" spans="1:130" s="247" customFormat="1" ht="26.25" customHeight="1" thickBot="1" x14ac:dyDescent="0.2">
      <c r="A128" s="878" t="s">
        <v>482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483</v>
      </c>
      <c r="X128" s="880"/>
      <c r="Y128" s="880"/>
      <c r="Z128" s="881"/>
      <c r="AA128" s="882">
        <v>560400</v>
      </c>
      <c r="AB128" s="883"/>
      <c r="AC128" s="883"/>
      <c r="AD128" s="883"/>
      <c r="AE128" s="884"/>
      <c r="AF128" s="885">
        <v>456061</v>
      </c>
      <c r="AG128" s="883"/>
      <c r="AH128" s="883"/>
      <c r="AI128" s="883"/>
      <c r="AJ128" s="884"/>
      <c r="AK128" s="885">
        <v>396089</v>
      </c>
      <c r="AL128" s="883"/>
      <c r="AM128" s="883"/>
      <c r="AN128" s="883"/>
      <c r="AO128" s="884"/>
      <c r="AP128" s="886"/>
      <c r="AQ128" s="887"/>
      <c r="AR128" s="887"/>
      <c r="AS128" s="887"/>
      <c r="AT128" s="888"/>
      <c r="AU128" s="283"/>
      <c r="AV128" s="283"/>
      <c r="AW128" s="283"/>
      <c r="AX128" s="889" t="s">
        <v>484</v>
      </c>
      <c r="AY128" s="890"/>
      <c r="AZ128" s="890"/>
      <c r="BA128" s="890"/>
      <c r="BB128" s="890"/>
      <c r="BC128" s="890"/>
      <c r="BD128" s="890"/>
      <c r="BE128" s="891"/>
      <c r="BF128" s="868" t="s">
        <v>129</v>
      </c>
      <c r="BG128" s="869"/>
      <c r="BH128" s="869"/>
      <c r="BI128" s="869"/>
      <c r="BJ128" s="869"/>
      <c r="BK128" s="869"/>
      <c r="BL128" s="892"/>
      <c r="BM128" s="868">
        <v>12.7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485</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129</v>
      </c>
      <c r="DR128" s="873"/>
      <c r="DS128" s="873"/>
      <c r="DT128" s="873"/>
      <c r="DU128" s="873"/>
      <c r="DV128" s="874" t="s">
        <v>129</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486</v>
      </c>
      <c r="X129" s="859"/>
      <c r="Y129" s="859"/>
      <c r="Z129" s="860"/>
      <c r="AA129" s="861">
        <v>15931159</v>
      </c>
      <c r="AB129" s="862"/>
      <c r="AC129" s="862"/>
      <c r="AD129" s="862"/>
      <c r="AE129" s="863"/>
      <c r="AF129" s="864">
        <v>16017973</v>
      </c>
      <c r="AG129" s="862"/>
      <c r="AH129" s="862"/>
      <c r="AI129" s="862"/>
      <c r="AJ129" s="863"/>
      <c r="AK129" s="864">
        <v>16139349</v>
      </c>
      <c r="AL129" s="862"/>
      <c r="AM129" s="862"/>
      <c r="AN129" s="862"/>
      <c r="AO129" s="863"/>
      <c r="AP129" s="865"/>
      <c r="AQ129" s="866"/>
      <c r="AR129" s="866"/>
      <c r="AS129" s="866"/>
      <c r="AT129" s="867"/>
      <c r="AU129" s="285"/>
      <c r="AV129" s="285"/>
      <c r="AW129" s="285"/>
      <c r="AX129" s="831" t="s">
        <v>487</v>
      </c>
      <c r="AY129" s="832"/>
      <c r="AZ129" s="832"/>
      <c r="BA129" s="832"/>
      <c r="BB129" s="832"/>
      <c r="BC129" s="832"/>
      <c r="BD129" s="832"/>
      <c r="BE129" s="833"/>
      <c r="BF129" s="851" t="s">
        <v>129</v>
      </c>
      <c r="BG129" s="852"/>
      <c r="BH129" s="852"/>
      <c r="BI129" s="852"/>
      <c r="BJ129" s="852"/>
      <c r="BK129" s="852"/>
      <c r="BL129" s="853"/>
      <c r="BM129" s="851">
        <v>17.7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489</v>
      </c>
      <c r="X130" s="859"/>
      <c r="Y130" s="859"/>
      <c r="Z130" s="860"/>
      <c r="AA130" s="861">
        <v>1757013</v>
      </c>
      <c r="AB130" s="862"/>
      <c r="AC130" s="862"/>
      <c r="AD130" s="862"/>
      <c r="AE130" s="863"/>
      <c r="AF130" s="864">
        <v>1794587</v>
      </c>
      <c r="AG130" s="862"/>
      <c r="AH130" s="862"/>
      <c r="AI130" s="862"/>
      <c r="AJ130" s="863"/>
      <c r="AK130" s="864">
        <v>1821741</v>
      </c>
      <c r="AL130" s="862"/>
      <c r="AM130" s="862"/>
      <c r="AN130" s="862"/>
      <c r="AO130" s="863"/>
      <c r="AP130" s="865"/>
      <c r="AQ130" s="866"/>
      <c r="AR130" s="866"/>
      <c r="AS130" s="866"/>
      <c r="AT130" s="867"/>
      <c r="AU130" s="285"/>
      <c r="AV130" s="285"/>
      <c r="AW130" s="285"/>
      <c r="AX130" s="831" t="s">
        <v>490</v>
      </c>
      <c r="AY130" s="832"/>
      <c r="AZ130" s="832"/>
      <c r="BA130" s="832"/>
      <c r="BB130" s="832"/>
      <c r="BC130" s="832"/>
      <c r="BD130" s="832"/>
      <c r="BE130" s="833"/>
      <c r="BF130" s="834">
        <v>6.4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491</v>
      </c>
      <c r="X131" s="842"/>
      <c r="Y131" s="842"/>
      <c r="Z131" s="843"/>
      <c r="AA131" s="844">
        <v>14174146</v>
      </c>
      <c r="AB131" s="845"/>
      <c r="AC131" s="845"/>
      <c r="AD131" s="845"/>
      <c r="AE131" s="846"/>
      <c r="AF131" s="847">
        <v>14223386</v>
      </c>
      <c r="AG131" s="845"/>
      <c r="AH131" s="845"/>
      <c r="AI131" s="845"/>
      <c r="AJ131" s="846"/>
      <c r="AK131" s="847">
        <v>14317608</v>
      </c>
      <c r="AL131" s="845"/>
      <c r="AM131" s="845"/>
      <c r="AN131" s="845"/>
      <c r="AO131" s="846"/>
      <c r="AP131" s="848"/>
      <c r="AQ131" s="849"/>
      <c r="AR131" s="849"/>
      <c r="AS131" s="849"/>
      <c r="AT131" s="850"/>
      <c r="AU131" s="285"/>
      <c r="AV131" s="285"/>
      <c r="AW131" s="285"/>
      <c r="AX131" s="809" t="s">
        <v>492</v>
      </c>
      <c r="AY131" s="810"/>
      <c r="AZ131" s="810"/>
      <c r="BA131" s="810"/>
      <c r="BB131" s="810"/>
      <c r="BC131" s="810"/>
      <c r="BD131" s="810"/>
      <c r="BE131" s="811"/>
      <c r="BF131" s="812" t="s">
        <v>129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494</v>
      </c>
      <c r="W132" s="822"/>
      <c r="X132" s="822"/>
      <c r="Y132" s="822"/>
      <c r="Z132" s="823"/>
      <c r="AA132" s="824">
        <v>5.7916222959999999</v>
      </c>
      <c r="AB132" s="825"/>
      <c r="AC132" s="825"/>
      <c r="AD132" s="825"/>
      <c r="AE132" s="826"/>
      <c r="AF132" s="827">
        <v>6.7561268459999999</v>
      </c>
      <c r="AG132" s="825"/>
      <c r="AH132" s="825"/>
      <c r="AI132" s="825"/>
      <c r="AJ132" s="826"/>
      <c r="AK132" s="827">
        <v>6.6760592970000001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495</v>
      </c>
      <c r="W133" s="801"/>
      <c r="X133" s="801"/>
      <c r="Y133" s="801"/>
      <c r="Z133" s="802"/>
      <c r="AA133" s="803">
        <v>6.3</v>
      </c>
      <c r="AB133" s="804"/>
      <c r="AC133" s="804"/>
      <c r="AD133" s="804"/>
      <c r="AE133" s="805"/>
      <c r="AF133" s="803">
        <v>6.2</v>
      </c>
      <c r="AG133" s="804"/>
      <c r="AH133" s="804"/>
      <c r="AI133" s="804"/>
      <c r="AJ133" s="805"/>
      <c r="AK133" s="803">
        <v>6.4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9F/8TzyCjGwnStSikyrbR0ZP8Oi3kqfI1THqkg68J6qf2UW2a9xKDYXsODEE/WLdB44djMIGRy3d2Jkld5BGSw==" saltValue="WIHNO7fhTjxg12GIKQsl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rTZioFQDiLX7uMrHipVA8b35TOuwxpwqmbx6z1u9lVteRpTvZ/bahxmNL5r65dX1y8ci3UOKcJYMlM54wdE5cA==" saltValue="oqyPIp7b81YsG6RMkYuU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wchIuowoOc13zDX/TVCYPb+1IwTdxBbvzJRFMB2eT0QBvWitaHeHpxRM9GaHp1998QbyBTQu8a0xnZuO4x/6g==" saltValue="xoCxPZbQJkwLrnvUUA9qW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8" t="s">
        <v>504</v>
      </c>
      <c r="AL9" s="1229"/>
      <c r="AM9" s="1229"/>
      <c r="AN9" s="1230"/>
      <c r="AO9" s="313">
        <v>3802914</v>
      </c>
      <c r="AP9" s="313">
        <v>58027</v>
      </c>
      <c r="AQ9" s="314">
        <v>57754</v>
      </c>
      <c r="AR9" s="315">
        <v>0.5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8" t="s">
        <v>505</v>
      </c>
      <c r="AL10" s="1229"/>
      <c r="AM10" s="1229"/>
      <c r="AN10" s="1230"/>
      <c r="AO10" s="316">
        <v>772423</v>
      </c>
      <c r="AP10" s="316">
        <v>11786</v>
      </c>
      <c r="AQ10" s="317">
        <v>3830</v>
      </c>
      <c r="AR10" s="318">
        <v>207.7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8" t="s">
        <v>506</v>
      </c>
      <c r="AL11" s="1229"/>
      <c r="AM11" s="1229"/>
      <c r="AN11" s="1230"/>
      <c r="AO11" s="316">
        <v>777475</v>
      </c>
      <c r="AP11" s="316">
        <v>11863</v>
      </c>
      <c r="AQ11" s="317">
        <v>6814</v>
      </c>
      <c r="AR11" s="318">
        <v>74.099999999999994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8" t="s">
        <v>507</v>
      </c>
      <c r="AL12" s="1229"/>
      <c r="AM12" s="1229"/>
      <c r="AN12" s="1230"/>
      <c r="AO12" s="316">
        <v>662188</v>
      </c>
      <c r="AP12" s="316">
        <v>10104</v>
      </c>
      <c r="AQ12" s="317">
        <v>1059</v>
      </c>
      <c r="AR12" s="318">
        <v>854.1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8" t="s">
        <v>508</v>
      </c>
      <c r="AL13" s="1229"/>
      <c r="AM13" s="1229"/>
      <c r="AN13" s="1230"/>
      <c r="AO13" s="316" t="s">
        <v>509</v>
      </c>
      <c r="AP13" s="316" t="s">
        <v>509</v>
      </c>
      <c r="AQ13" s="317">
        <v>4</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8" t="s">
        <v>510</v>
      </c>
      <c r="AL14" s="1229"/>
      <c r="AM14" s="1229"/>
      <c r="AN14" s="1230"/>
      <c r="AO14" s="316">
        <v>179950</v>
      </c>
      <c r="AP14" s="316">
        <v>2746</v>
      </c>
      <c r="AQ14" s="317">
        <v>2651</v>
      </c>
      <c r="AR14" s="318">
        <v>3.6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8" t="s">
        <v>511</v>
      </c>
      <c r="AL15" s="1229"/>
      <c r="AM15" s="1229"/>
      <c r="AN15" s="1230"/>
      <c r="AO15" s="316">
        <v>89766</v>
      </c>
      <c r="AP15" s="316">
        <v>1370</v>
      </c>
      <c r="AQ15" s="317">
        <v>1352</v>
      </c>
      <c r="AR15" s="318">
        <v>1.3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1" t="s">
        <v>512</v>
      </c>
      <c r="AL16" s="1232"/>
      <c r="AM16" s="1232"/>
      <c r="AN16" s="1233"/>
      <c r="AO16" s="316">
        <v>-200032</v>
      </c>
      <c r="AP16" s="316">
        <v>-3052</v>
      </c>
      <c r="AQ16" s="317">
        <v>-4074</v>
      </c>
      <c r="AR16" s="318">
        <v>-25.1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1" t="s">
        <v>187</v>
      </c>
      <c r="AL17" s="1232"/>
      <c r="AM17" s="1232"/>
      <c r="AN17" s="1233"/>
      <c r="AO17" s="316">
        <v>6084684</v>
      </c>
      <c r="AP17" s="316">
        <v>92843</v>
      </c>
      <c r="AQ17" s="317">
        <v>69392</v>
      </c>
      <c r="AR17" s="318">
        <v>33.799999999999997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5" t="s">
        <v>517</v>
      </c>
      <c r="AL21" s="1226"/>
      <c r="AM21" s="1226"/>
      <c r="AN21" s="1227"/>
      <c r="AO21" s="328">
        <v>7.77</v>
      </c>
      <c r="AP21" s="329">
        <v>6.31</v>
      </c>
      <c r="AQ21" s="330">
        <v>1.46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5" t="s">
        <v>518</v>
      </c>
      <c r="AL22" s="1226"/>
      <c r="AM22" s="1226"/>
      <c r="AN22" s="1227"/>
      <c r="AO22" s="333">
        <v>97.9</v>
      </c>
      <c r="AP22" s="334">
        <v>98.4</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6" t="s">
        <v>522</v>
      </c>
      <c r="AL32" s="1217"/>
      <c r="AM32" s="1217"/>
      <c r="AN32" s="1218"/>
      <c r="AO32" s="343">
        <v>1951349</v>
      </c>
      <c r="AP32" s="343">
        <v>29775</v>
      </c>
      <c r="AQ32" s="344">
        <v>34189</v>
      </c>
      <c r="AR32" s="345">
        <v>-12.9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6" t="s">
        <v>523</v>
      </c>
      <c r="AL33" s="1217"/>
      <c r="AM33" s="1217"/>
      <c r="AN33" s="1218"/>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6" t="s">
        <v>524</v>
      </c>
      <c r="AL34" s="1217"/>
      <c r="AM34" s="1217"/>
      <c r="AN34" s="1218"/>
      <c r="AO34" s="343" t="s">
        <v>509</v>
      </c>
      <c r="AP34" s="343" t="s">
        <v>509</v>
      </c>
      <c r="AQ34" s="344">
        <v>16</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6" t="s">
        <v>525</v>
      </c>
      <c r="AL35" s="1217"/>
      <c r="AM35" s="1217"/>
      <c r="AN35" s="1218"/>
      <c r="AO35" s="343">
        <v>1113208</v>
      </c>
      <c r="AP35" s="343">
        <v>16986</v>
      </c>
      <c r="AQ35" s="344">
        <v>9412</v>
      </c>
      <c r="AR35" s="345">
        <v>80.5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6" t="s">
        <v>526</v>
      </c>
      <c r="AL36" s="1217"/>
      <c r="AM36" s="1217"/>
      <c r="AN36" s="1218"/>
      <c r="AO36" s="343">
        <v>109125</v>
      </c>
      <c r="AP36" s="343">
        <v>1665</v>
      </c>
      <c r="AQ36" s="344">
        <v>2024</v>
      </c>
      <c r="AR36" s="345">
        <v>-17.7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6" t="s">
        <v>527</v>
      </c>
      <c r="AL37" s="1217"/>
      <c r="AM37" s="1217"/>
      <c r="AN37" s="1218"/>
      <c r="AO37" s="343" t="s">
        <v>509</v>
      </c>
      <c r="AP37" s="343" t="s">
        <v>509</v>
      </c>
      <c r="AQ37" s="344">
        <v>1165</v>
      </c>
      <c r="AR37" s="345" t="s">
        <v>509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19" t="s">
        <v>528</v>
      </c>
      <c r="AL38" s="1220"/>
      <c r="AM38" s="1220"/>
      <c r="AN38" s="1221"/>
      <c r="AO38" s="346" t="s">
        <v>509</v>
      </c>
      <c r="AP38" s="346" t="s">
        <v>509</v>
      </c>
      <c r="AQ38" s="347">
        <v>2</v>
      </c>
      <c r="AR38" s="335" t="s">
        <v>509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19" t="s">
        <v>529</v>
      </c>
      <c r="AL39" s="1220"/>
      <c r="AM39" s="1220"/>
      <c r="AN39" s="1221"/>
      <c r="AO39" s="343">
        <v>-396089</v>
      </c>
      <c r="AP39" s="343">
        <v>-6044</v>
      </c>
      <c r="AQ39" s="344">
        <v>-6367</v>
      </c>
      <c r="AR39" s="345">
        <v>-5.0999999999999996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6" t="s">
        <v>530</v>
      </c>
      <c r="AL40" s="1217"/>
      <c r="AM40" s="1217"/>
      <c r="AN40" s="1218"/>
      <c r="AO40" s="343">
        <v>-1821741</v>
      </c>
      <c r="AP40" s="343">
        <v>-27797</v>
      </c>
      <c r="AQ40" s="344">
        <v>-28963</v>
      </c>
      <c r="AR40" s="345">
        <v>-4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2" t="s">
        <v>299</v>
      </c>
      <c r="AL41" s="1223"/>
      <c r="AM41" s="1223"/>
      <c r="AN41" s="1224"/>
      <c r="AO41" s="343">
        <v>955852</v>
      </c>
      <c r="AP41" s="343">
        <v>14585</v>
      </c>
      <c r="AQ41" s="344">
        <v>11478</v>
      </c>
      <c r="AR41" s="345">
        <v>27.1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09" t="s">
        <v>499</v>
      </c>
      <c r="AN49" s="1211" t="s">
        <v>534</v>
      </c>
      <c r="AO49" s="1212"/>
      <c r="AP49" s="1212"/>
      <c r="AQ49" s="1212"/>
      <c r="AR49" s="1213"/>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0"/>
      <c r="AN50" s="359" t="s">
        <v>535</v>
      </c>
      <c r="AO50" s="360" t="s">
        <v>536</v>
      </c>
      <c r="AP50" s="361" t="s">
        <v>537</v>
      </c>
      <c r="AQ50" s="362" t="s">
        <v>538</v>
      </c>
      <c r="AR50" s="363" t="s">
        <v>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3242055</v>
      </c>
      <c r="AN51" s="365">
        <v>48197</v>
      </c>
      <c r="AO51" s="366">
        <v>-27.8</v>
      </c>
      <c r="AP51" s="367">
        <v>47278</v>
      </c>
      <c r="AQ51" s="368">
        <v>-12.3</v>
      </c>
      <c r="AR51" s="369">
        <v>-15.5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1688632</v>
      </c>
      <c r="AN52" s="373">
        <v>25103</v>
      </c>
      <c r="AO52" s="374">
        <v>-30.4</v>
      </c>
      <c r="AP52" s="375">
        <v>24096</v>
      </c>
      <c r="AQ52" s="376">
        <v>16.899999999999999</v>
      </c>
      <c r="AR52" s="377">
        <v>-47.3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2768313</v>
      </c>
      <c r="AN53" s="365">
        <v>41377</v>
      </c>
      <c r="AO53" s="366">
        <v>-14.2</v>
      </c>
      <c r="AP53" s="367">
        <v>44504</v>
      </c>
      <c r="AQ53" s="368">
        <v>-5.9</v>
      </c>
      <c r="AR53" s="369">
        <v>-8.3000000000000007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1883007</v>
      </c>
      <c r="AN54" s="373">
        <v>28144</v>
      </c>
      <c r="AO54" s="374">
        <v>12.1</v>
      </c>
      <c r="AP54" s="375">
        <v>25876</v>
      </c>
      <c r="AQ54" s="376">
        <v>7.4</v>
      </c>
      <c r="AR54" s="377">
        <v>4.7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2580766</v>
      </c>
      <c r="AN55" s="365">
        <v>38775</v>
      </c>
      <c r="AO55" s="366">
        <v>-6.3</v>
      </c>
      <c r="AP55" s="367">
        <v>47820</v>
      </c>
      <c r="AQ55" s="368">
        <v>7.5</v>
      </c>
      <c r="AR55" s="369">
        <v>-13.8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1378725</v>
      </c>
      <c r="AN56" s="373">
        <v>20715</v>
      </c>
      <c r="AO56" s="374">
        <v>-26.4</v>
      </c>
      <c r="AP56" s="375">
        <v>25855</v>
      </c>
      <c r="AQ56" s="376">
        <v>-0.1</v>
      </c>
      <c r="AR56" s="377">
        <v>-26.3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3742065</v>
      </c>
      <c r="AN57" s="365">
        <v>56684</v>
      </c>
      <c r="AO57" s="366">
        <v>46.2</v>
      </c>
      <c r="AP57" s="367">
        <v>41934</v>
      </c>
      <c r="AQ57" s="368">
        <v>-12.3</v>
      </c>
      <c r="AR57" s="369">
        <v>58.5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1928536</v>
      </c>
      <c r="AN58" s="373">
        <v>29213</v>
      </c>
      <c r="AO58" s="374">
        <v>41</v>
      </c>
      <c r="AP58" s="375">
        <v>23352</v>
      </c>
      <c r="AQ58" s="376">
        <v>-9.6999999999999993</v>
      </c>
      <c r="AR58" s="377">
        <v>50.7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5673472</v>
      </c>
      <c r="AN59" s="365">
        <v>86569</v>
      </c>
      <c r="AO59" s="366">
        <v>52.7</v>
      </c>
      <c r="AP59" s="367">
        <v>45588</v>
      </c>
      <c r="AQ59" s="368">
        <v>8.6999999999999993</v>
      </c>
      <c r="AR59" s="369">
        <v>44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2550754</v>
      </c>
      <c r="AN60" s="373">
        <v>38921</v>
      </c>
      <c r="AO60" s="374">
        <v>33.200000000000003</v>
      </c>
      <c r="AP60" s="375">
        <v>24150</v>
      </c>
      <c r="AQ60" s="376">
        <v>3.4</v>
      </c>
      <c r="AR60" s="377">
        <v>29.8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3601334</v>
      </c>
      <c r="AN61" s="380">
        <v>54320</v>
      </c>
      <c r="AO61" s="381">
        <v>10.1</v>
      </c>
      <c r="AP61" s="382">
        <v>45425</v>
      </c>
      <c r="AQ61" s="383">
        <v>-2.9</v>
      </c>
      <c r="AR61" s="369">
        <v>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1885931</v>
      </c>
      <c r="AN62" s="373">
        <v>28419</v>
      </c>
      <c r="AO62" s="374">
        <v>5.9</v>
      </c>
      <c r="AP62" s="375">
        <v>24666</v>
      </c>
      <c r="AQ62" s="376">
        <v>3.6</v>
      </c>
      <c r="AR62" s="377">
        <v>2.2999999999999998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2MvUQsLM3GomJCVpu2KPnkX2GV9mRIEjlFnjg6HFYB60u6lgF1PP7153dG5sKnC3/F2f8tuVyOivAl4dWLvoUA==" saltValue="9k4IAhjlbWixyA5xGZ1a1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21" spans="125:125" ht="13.5" hidden="1" customHeight="1" x14ac:dyDescent="0.15">
      <c r="DU121" s="291"/>
    </row>
  </sheetData>
  <sheetProtection algorithmName="SHA-512" hashValue="QUN/d7owdGxbxlpOUZwAVB70A/UOHCRzMisJCZaDyFpLxXyzVh1pQqsx5U8VJfJaRsfdJjX0O6Iqiijd6onI2w==" saltValue="+r1I+LTfMw3+X6iRblVo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sheetData>
  <sheetProtection algorithmName="SHA-512" hashValue="l3LbF+XnozDgKbPlMPXZdjqEvQ+ZjLION7bMJU/k3H1mY8ips1BsYaBlRvpUlBdngPzoLoWGeqZBvZTOW95kGw==" saltValue="h31zdrPzSlb+h2J0Wi7U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4" t="s">
        <v>3</v>
      </c>
      <c r="D47" s="1234"/>
      <c r="E47" s="1235"/>
      <c r="F47" s="11">
        <v>20.69</v>
      </c>
      <c r="G47" s="12">
        <v>20.61</v>
      </c>
      <c r="H47" s="12">
        <v>20.61</v>
      </c>
      <c r="I47" s="12">
        <v>20.51</v>
      </c>
      <c r="J47" s="13">
        <v>20.37</v>
      </c>
    </row>
    <row r="48" spans="2:10" ht="57.75" customHeight="1" x14ac:dyDescent="0.15">
      <c r="B48" s="14"/>
      <c r="C48" s="1236" t="s">
        <v>4</v>
      </c>
      <c r="D48" s="1236"/>
      <c r="E48" s="1237"/>
      <c r="F48" s="15">
        <v>9.59</v>
      </c>
      <c r="G48" s="16">
        <v>8.6999999999999993</v>
      </c>
      <c r="H48" s="16">
        <v>9.23</v>
      </c>
      <c r="I48" s="16">
        <v>10.53</v>
      </c>
      <c r="J48" s="17">
        <v>10.199999999999999</v>
      </c>
    </row>
    <row r="49" spans="2:10" ht="57.75" customHeight="1" thickBot="1" x14ac:dyDescent="0.2">
      <c r="B49" s="18"/>
      <c r="C49" s="1238" t="s">
        <v>5</v>
      </c>
      <c r="D49" s="1238"/>
      <c r="E49" s="1239"/>
      <c r="F49" s="19">
        <v>4.75</v>
      </c>
      <c r="G49" s="20" t="s">
        <v>555</v>
      </c>
      <c r="H49" s="20">
        <v>0.55000000000000004</v>
      </c>
      <c r="I49" s="20">
        <v>1.37</v>
      </c>
      <c r="J49" s="21" t="s">
        <v>556</v>
      </c>
    </row>
    <row r="50" spans="2:10" ht="13.5" customHeight="1" x14ac:dyDescent="0.15"/>
  </sheetData>
  <sheetProtection algorithmName="SHA-512" hashValue="zaNeu9CSh+bH2HK1ySmd38ckX3r3RDjyUnV89IH3fzGdlOLE6tWh4cNtdHZ0W27keN4QbcFcxPct4ZsFyvM4NA==" saltValue="5204Ez1b5031Wy0YTtCA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作成者</dc:creator>
  <cp:keywords/>
  <dc:description/>
  <cp:lastModifiedBy>敦賀市</cp:lastModifiedBy>
  <cp:lastPrinted>2021-09-21T06:28:18Z</cp:lastPrinted>
  <dcterms:created xsi:type="dcterms:W3CDTF">2021-02-05T02:22:44Z</dcterms:created>
  <dcterms:modified xsi:type="dcterms:W3CDTF">2024-06-18T01:31:23Z</dcterms:modified>
  <cp:category/>
</cp:coreProperties>
</file>