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0280000\Downloads\"/>
    </mc:Choice>
  </mc:AlternateContent>
  <xr:revisionPtr revIDLastSave="0" documentId="13_ncr:1_{B0D01416-1EAF-4D24-A49B-1BA805B3873E}" xr6:coauthVersionLast="47" xr6:coauthVersionMax="47" xr10:uidLastSave="{00000000-0000-0000-0000-000000000000}"/>
  <bookViews>
    <workbookView xWindow="-120" yWindow="-120" windowWidth="29040" windowHeight="15720" tabRatio="775" xr2:uid="{D08D2375-0FF5-4867-BEF5-396E4E9A7550}"/>
  </bookViews>
  <sheets>
    <sheet name="はじめにお読みください（記入例）" sheetId="11" r:id="rId1"/>
    <sheet name="計算シート(原本)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9" i="11" l="1"/>
  <c r="A10" i="11"/>
  <c r="A15" i="11" s="1"/>
  <c r="A10" i="1"/>
  <c r="A15" i="1" s="1"/>
  <c r="E19" i="1"/>
  <c r="E10" i="11" l="1"/>
  <c r="E10" i="1"/>
  <c r="C15" i="1" s="1"/>
  <c r="E15" i="1" s="1"/>
  <c r="A19" i="1" s="1"/>
  <c r="G19" i="1" s="1"/>
  <c r="C15" i="11" l="1"/>
  <c r="E15" i="11" s="1"/>
  <c r="A19" i="11" s="1"/>
  <c r="G19" i="11" s="1"/>
  <c r="A24" i="11" s="1"/>
  <c r="A24" i="1"/>
</calcChain>
</file>

<file path=xl/sharedStrings.xml><?xml version="1.0" encoding="utf-8"?>
<sst xmlns="http://schemas.openxmlformats.org/spreadsheetml/2006/main" count="68" uniqueCount="29">
  <si>
    <t>対象経費</t>
    <rPh sb="0" eb="2">
      <t>タイショウ</t>
    </rPh>
    <rPh sb="2" eb="4">
      <t>ケイヒ</t>
    </rPh>
    <phoneticPr fontId="1"/>
  </si>
  <si>
    <t>×</t>
    <phoneticPr fontId="1"/>
  </si>
  <si>
    <t>２／３</t>
    <phoneticPr fontId="1"/>
  </si>
  <si>
    <t>＝</t>
    <phoneticPr fontId="1"/>
  </si>
  <si>
    <t>①の
補助額</t>
    <rPh sb="3" eb="6">
      <t>ホジョガク</t>
    </rPh>
    <phoneticPr fontId="1"/>
  </si>
  <si>
    <t>※上限１０万円</t>
    <rPh sb="1" eb="3">
      <t>ジョウゲン</t>
    </rPh>
    <rPh sb="5" eb="7">
      <t>マンエン</t>
    </rPh>
    <phoneticPr fontId="1"/>
  </si>
  <si>
    <t>※上限５万円</t>
    <rPh sb="1" eb="3">
      <t>ジョウゲン</t>
    </rPh>
    <rPh sb="4" eb="6">
      <t>マンエン</t>
    </rPh>
    <phoneticPr fontId="1"/>
  </si>
  <si>
    <t>－</t>
    <phoneticPr fontId="1"/>
  </si>
  <si>
    <t>標準
負担額</t>
    <rPh sb="0" eb="2">
      <t>ヒョウジュン</t>
    </rPh>
    <rPh sb="3" eb="6">
      <t>フタンガク</t>
    </rPh>
    <phoneticPr fontId="1"/>
  </si>
  <si>
    <t>加算がない場合の区負担額</t>
    <rPh sb="0" eb="2">
      <t>カサン</t>
    </rPh>
    <rPh sb="5" eb="7">
      <t>バアイ</t>
    </rPh>
    <rPh sb="8" eb="9">
      <t>ク</t>
    </rPh>
    <rPh sb="9" eb="12">
      <t>フタンガク</t>
    </rPh>
    <phoneticPr fontId="1"/>
  </si>
  <si>
    <t>入力値</t>
    <rPh sb="0" eb="3">
      <t>ニュウリョクチ</t>
    </rPh>
    <phoneticPr fontId="1"/>
  </si>
  <si>
    <t>加算額</t>
    <rPh sb="0" eb="3">
      <t>カサンガク</t>
    </rPh>
    <phoneticPr fontId="1"/>
  </si>
  <si>
    <t>補助金額</t>
  </si>
  <si>
    <t>補助対象経費</t>
    <rPh sb="0" eb="6">
      <t>ホジョタイショウケイヒ</t>
    </rPh>
    <phoneticPr fontId="1"/>
  </si>
  <si>
    <t>申請年度における４月１日現在の区の世帯数</t>
    <rPh sb="0" eb="2">
      <t>シンセイ</t>
    </rPh>
    <rPh sb="2" eb="4">
      <t>ネンド</t>
    </rPh>
    <rPh sb="9" eb="10">
      <t>ガツ</t>
    </rPh>
    <rPh sb="11" eb="12">
      <t>ニチ</t>
    </rPh>
    <rPh sb="12" eb="14">
      <t>ゲンザイ</t>
    </rPh>
    <rPh sb="15" eb="16">
      <t>ク</t>
    </rPh>
    <rPh sb="17" eb="20">
      <t>セタイスウ</t>
    </rPh>
    <phoneticPr fontId="1"/>
  </si>
  <si>
    <t>台数</t>
    <rPh sb="0" eb="2">
      <t>ダイスウ</t>
    </rPh>
    <phoneticPr fontId="1"/>
  </si>
  <si>
    <t>（①＋②）×台数</t>
    <rPh sb="6" eb="8">
      <t>ダイスウ</t>
    </rPh>
    <phoneticPr fontId="1"/>
  </si>
  <si>
    <t>通常補助額</t>
    <rPh sb="0" eb="2">
      <t>ツウジョウ</t>
    </rPh>
    <rPh sb="2" eb="5">
      <t>ホジョガク</t>
    </rPh>
    <phoneticPr fontId="1"/>
  </si>
  <si>
    <t>加算がない場合
の区負担額</t>
    <rPh sb="0" eb="2">
      <t>カサン</t>
    </rPh>
    <rPh sb="5" eb="7">
      <t>バアイ</t>
    </rPh>
    <rPh sb="9" eb="10">
      <t>ク</t>
    </rPh>
    <rPh sb="10" eb="13">
      <t>フタンガク</t>
    </rPh>
    <phoneticPr fontId="1"/>
  </si>
  <si>
    <t>①補助基本額</t>
    <rPh sb="1" eb="6">
      <t>ホジョキホンガク</t>
    </rPh>
    <phoneticPr fontId="1"/>
  </si>
  <si>
    <t>②小規模区加算額</t>
    <rPh sb="1" eb="5">
      <t>ショウキボク</t>
    </rPh>
    <rPh sb="5" eb="7">
      <t>カサン</t>
    </rPh>
    <rPh sb="7" eb="8">
      <t>ガク</t>
    </rPh>
    <phoneticPr fontId="1"/>
  </si>
  <si>
    <t>(千円未満切り捨て)</t>
    <rPh sb="1" eb="3">
      <t>センエン</t>
    </rPh>
    <rPh sb="3" eb="5">
      <t>ミマン</t>
    </rPh>
    <rPh sb="5" eb="6">
      <t>キ</t>
    </rPh>
    <rPh sb="7" eb="8">
      <t>ス</t>
    </rPh>
    <phoneticPr fontId="1"/>
  </si>
  <si>
    <t>※マイナスの場合は０</t>
    <rPh sb="6" eb="8">
      <t>バアイ</t>
    </rPh>
    <phoneticPr fontId="1"/>
  </si>
  <si>
    <t>防犯カメラ補助金額計算シート</t>
    <phoneticPr fontId="1"/>
  </si>
  <si>
    <t>地区</t>
    <rPh sb="0" eb="2">
      <t>チク</t>
    </rPh>
    <phoneticPr fontId="1"/>
  </si>
  <si>
    <t>〇〇</t>
    <phoneticPr fontId="1"/>
  </si>
  <si>
    <t>記入例</t>
    <rPh sb="0" eb="3">
      <t>キニュウレイ</t>
    </rPh>
    <phoneticPr fontId="1"/>
  </si>
  <si>
    <t>※地区別人口実態表より転記</t>
    <rPh sb="1" eb="3">
      <t>チク</t>
    </rPh>
    <phoneticPr fontId="1"/>
  </si>
  <si>
    <t>区の世帯数※</t>
    <rPh sb="0" eb="1">
      <t>ク</t>
    </rPh>
    <rPh sb="2" eb="5">
      <t>セタイスウ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</si>
</sst>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double">
        <color rgb="FFFF0000"/>
      </bottom>
      <diagonal/>
    </border>
    <border>
      <left/>
      <right/>
      <top style="thick">
        <color rgb="FFFF0000"/>
      </top>
      <bottom style="double">
        <color rgb="FFFF0000"/>
      </bottom>
      <diagonal/>
    </border>
    <border>
      <left/>
      <right style="thick">
        <color rgb="FFFF0000"/>
      </right>
      <top style="thick">
        <color rgb="FFFF0000"/>
      </top>
      <bottom style="double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38" fontId="2" fillId="0" borderId="3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38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38" fontId="2" fillId="0" borderId="4" xfId="1" applyFont="1" applyFill="1" applyBorder="1" applyProtection="1">
      <alignment vertical="center"/>
    </xf>
    <xf numFmtId="38" fontId="2" fillId="0" borderId="0" xfId="1" applyFont="1" applyBorder="1" applyProtection="1">
      <alignment vertical="center"/>
    </xf>
    <xf numFmtId="38" fontId="2" fillId="0" borderId="0" xfId="1" applyFont="1" applyFill="1" applyBorder="1" applyProtection="1">
      <alignment vertical="center"/>
    </xf>
    <xf numFmtId="38" fontId="2" fillId="0" borderId="4" xfId="1" applyFont="1" applyBorder="1" applyProtection="1">
      <alignment vertical="center"/>
    </xf>
    <xf numFmtId="38" fontId="4" fillId="0" borderId="0" xfId="1" applyFont="1" applyFill="1" applyBorder="1" applyProtection="1">
      <alignment vertical="center"/>
    </xf>
    <xf numFmtId="0" fontId="2" fillId="0" borderId="3" xfId="0" applyFont="1" applyBorder="1" applyAlignment="1">
      <alignment horizontal="center" vertical="center"/>
    </xf>
    <xf numFmtId="0" fontId="6" fillId="3" borderId="0" xfId="0" applyFont="1" applyFill="1">
      <alignment vertical="center"/>
    </xf>
    <xf numFmtId="0" fontId="2" fillId="4" borderId="8" xfId="0" applyFont="1" applyFill="1" applyBorder="1" applyAlignment="1" applyProtection="1">
      <alignment horizontal="right" vertical="center" wrapText="1"/>
      <protection locked="0"/>
    </xf>
    <xf numFmtId="0" fontId="2" fillId="0" borderId="10" xfId="0" applyFont="1" applyBorder="1" applyAlignment="1">
      <alignment horizontal="left" vertical="center"/>
    </xf>
    <xf numFmtId="38" fontId="2" fillId="2" borderId="3" xfId="1" applyFont="1" applyFill="1" applyBorder="1" applyProtection="1">
      <alignment vertical="center"/>
    </xf>
    <xf numFmtId="0" fontId="7" fillId="0" borderId="18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38" fontId="5" fillId="4" borderId="2" xfId="1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6" fillId="3" borderId="5" xfId="0" applyNumberFormat="1" applyFont="1" applyFill="1" applyBorder="1" applyAlignment="1">
      <alignment horizontal="center" vertical="center"/>
    </xf>
    <xf numFmtId="38" fontId="6" fillId="3" borderId="6" xfId="0" applyNumberFormat="1" applyFont="1" applyFill="1" applyBorder="1" applyAlignment="1">
      <alignment horizontal="center" vertical="center"/>
    </xf>
    <xf numFmtId="38" fontId="6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38" fontId="5" fillId="4" borderId="14" xfId="1" applyFont="1" applyFill="1" applyBorder="1" applyAlignment="1" applyProtection="1">
      <alignment horizontal="center" vertical="center"/>
    </xf>
    <xf numFmtId="38" fontId="5" fillId="4" borderId="14" xfId="1" applyFont="1" applyFill="1" applyBorder="1" applyAlignment="1" applyProtection="1">
      <alignment horizontal="center" vertical="center"/>
      <protection locked="0"/>
    </xf>
    <xf numFmtId="38" fontId="5" fillId="4" borderId="2" xfId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127000</xdr:colOff>
      <xdr:row>0</xdr:row>
      <xdr:rowOff>114300</xdr:rowOff>
    </xdr:from>
    <xdr:to>
      <xdr:col>16</xdr:col>
      <xdr:colOff>558800</xdr:colOff>
      <xdr:row>13</xdr:row>
      <xdr:rowOff>279400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5D32C1-9532-E4E4-415F-456E77D1E4F8}"/>
            </a:ext>
          </a:extLst>
        </xdr:cNvPr>
        <xdr:cNvSpPr txBox="1"/>
      </xdr:nvSpPr>
      <xdr:spPr>
        <a:xfrm>
          <a:off x="6451600" y="114300"/>
          <a:ext cx="5918200" cy="34544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＜金額計算シートの入力について＞</a:t>
          </a:r>
          <a:endParaRPr kumimoji="1" lang="en-US" altLang="ja-JP" sz="2000"/>
        </a:p>
        <a:p>
          <a:endParaRPr kumimoji="1" lang="en-US" altLang="ja-JP" sz="1400"/>
        </a:p>
        <a:p>
          <a:r>
            <a:rPr kumimoji="1" lang="ja-JP" altLang="en-US" sz="1400" b="1" u="sng">
              <a:solidFill>
                <a:srgbClr val="FF0000"/>
              </a:solidFill>
            </a:rPr>
            <a:t>赤枠内の水色のセルを入力してください</a:t>
          </a:r>
          <a:endParaRPr kumimoji="1" lang="en-US" altLang="ja-JP" sz="1400" b="1" u="sng">
            <a:solidFill>
              <a:srgbClr val="FF0000"/>
            </a:solidFill>
          </a:endParaRPr>
        </a:p>
        <a:p>
          <a:r>
            <a:rPr kumimoji="1" lang="ja-JP" altLang="en-US" sz="1400"/>
            <a:t>・</a:t>
          </a:r>
          <a:r>
            <a:rPr kumimoji="1" lang="ja-JP" altLang="en-US" sz="1400" u="sng">
              <a:solidFill>
                <a:srgbClr val="FF0000"/>
              </a:solidFill>
            </a:rPr>
            <a:t>補助対象経費</a:t>
          </a:r>
          <a:r>
            <a:rPr kumimoji="1" lang="ja-JP" altLang="en-US" sz="1400" u="none">
              <a:solidFill>
                <a:srgbClr val="FF0000"/>
              </a:solidFill>
            </a:rPr>
            <a:t>　</a:t>
          </a:r>
          <a:r>
            <a:rPr kumimoji="1" lang="ja-JP" altLang="en-US" sz="1400">
              <a:solidFill>
                <a:schemeClr val="tx1"/>
              </a:solidFill>
            </a:rPr>
            <a:t>防犯カメラの補助対象経費（見積書から転記のこと）</a:t>
          </a:r>
          <a:endParaRPr kumimoji="1" lang="en-US" altLang="ja-JP" sz="1400">
            <a:solidFill>
              <a:schemeClr val="tx1"/>
            </a:solidFill>
          </a:endParaRPr>
        </a:p>
        <a:p>
          <a:r>
            <a:rPr kumimoji="1" lang="ja-JP" altLang="en-US" sz="1400">
              <a:solidFill>
                <a:schemeClr val="tx1"/>
              </a:solidFill>
            </a:rPr>
            <a:t>　　　　　　　　</a:t>
          </a:r>
          <a:r>
            <a:rPr kumimoji="1" lang="en-US" altLang="ja-JP" sz="1400">
              <a:solidFill>
                <a:schemeClr val="tx1"/>
              </a:solidFill>
            </a:rPr>
            <a:t>※</a:t>
          </a:r>
          <a:r>
            <a:rPr kumimoji="1" lang="ja-JP" altLang="en-US" sz="1400">
              <a:solidFill>
                <a:schemeClr val="tx1"/>
              </a:solidFill>
            </a:rPr>
            <a:t>防犯カメラの機器購入費、設置工事に係る経費</a:t>
          </a:r>
          <a:endParaRPr kumimoji="1" lang="en-US" altLang="ja-JP" sz="1400">
            <a:solidFill>
              <a:schemeClr val="tx1"/>
            </a:solidFill>
          </a:endParaRPr>
        </a:p>
        <a:p>
          <a:r>
            <a:rPr kumimoji="1" lang="ja-JP" altLang="en-US" sz="1400">
              <a:solidFill>
                <a:schemeClr val="tx1"/>
              </a:solidFill>
            </a:rPr>
            <a:t>　　　　　　　　　表示板設置に係る経費（モニター設置経費を除く）</a:t>
          </a:r>
          <a:endParaRPr kumimoji="1" lang="en-US" altLang="ja-JP" sz="1400">
            <a:solidFill>
              <a:schemeClr val="tx1"/>
            </a:solidFill>
          </a:endParaRPr>
        </a:p>
        <a:p>
          <a:r>
            <a:rPr kumimoji="1" lang="ja-JP" altLang="en-US" sz="1400"/>
            <a:t>・</a:t>
          </a:r>
          <a:r>
            <a:rPr kumimoji="1" lang="ja-JP" altLang="en-US" sz="1400" u="sng">
              <a:solidFill>
                <a:srgbClr val="FF0000"/>
              </a:solidFill>
            </a:rPr>
            <a:t>台数</a:t>
          </a:r>
          <a:r>
            <a:rPr kumimoji="1" lang="ja-JP" altLang="en-US" sz="1400"/>
            <a:t>　　　　　令和７年度に行った要望調査時の台数を記入</a:t>
          </a:r>
          <a:endParaRPr kumimoji="1" lang="en-US" altLang="ja-JP" sz="1400"/>
        </a:p>
        <a:p>
          <a:r>
            <a:rPr kumimoji="1" lang="ja-JP" altLang="en-US" sz="1400"/>
            <a:t>・</a:t>
          </a:r>
          <a:r>
            <a:rPr kumimoji="1" lang="ja-JP" altLang="en-US" sz="1400" u="sng">
              <a:solidFill>
                <a:srgbClr val="FF0000"/>
              </a:solidFill>
            </a:rPr>
            <a:t>区の世帯数</a:t>
          </a:r>
          <a:r>
            <a:rPr kumimoji="1" lang="ja-JP" altLang="en-US" sz="1400" u="none">
              <a:solidFill>
                <a:srgbClr val="FF0000"/>
              </a:solidFill>
            </a:rPr>
            <a:t>　　</a:t>
          </a:r>
          <a:r>
            <a:rPr kumimoji="1" lang="ja-JP" altLang="en-US" sz="1400"/>
            <a:t>世帯数は、地区別人口実態表より転記</a:t>
          </a:r>
          <a:endParaRPr kumimoji="1" lang="en-US" altLang="ja-JP" sz="1400"/>
        </a:p>
        <a:p>
          <a:r>
            <a:rPr kumimoji="1" lang="ja-JP" altLang="en-US" sz="1400"/>
            <a:t>・</a:t>
          </a:r>
          <a:r>
            <a:rPr kumimoji="1" lang="ja-JP" altLang="en-US" sz="1400" u="sng">
              <a:solidFill>
                <a:srgbClr val="FF0000"/>
              </a:solidFill>
            </a:rPr>
            <a:t>地区名</a:t>
          </a:r>
          <a:r>
            <a:rPr kumimoji="1" lang="ja-JP" altLang="en-US" sz="1400"/>
            <a:t>　　　　行政区を記入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 b="1" u="sng">
              <a:solidFill>
                <a:srgbClr val="FF0000"/>
              </a:solidFill>
            </a:rPr>
            <a:t>ピンク色のセルが、補助金の申請額になります。</a:t>
          </a:r>
          <a:endParaRPr kumimoji="1" lang="en-US" altLang="ja-JP" sz="1400" b="1" u="sng">
            <a:solidFill>
              <a:srgbClr val="FF0000"/>
            </a:solidFill>
          </a:endParaRPr>
        </a:p>
        <a:p>
          <a:r>
            <a:rPr kumimoji="1" lang="ja-JP" altLang="en-US" sz="1200"/>
            <a:t>　</a:t>
          </a:r>
          <a:endParaRPr kumimoji="1" lang="en-US" altLang="ja-JP" sz="1200"/>
        </a:p>
        <a:p>
          <a:r>
            <a:rPr kumimoji="1" lang="ja-JP" altLang="en-US" sz="1200"/>
            <a:t>　</a:t>
          </a:r>
        </a:p>
      </xdr:txBody>
    </xdr:sp>
    <xdr:clientData/>
  </xdr:twoCellAnchor>
  <xdr:twoCellAnchor>
    <xdr:from>
      <xdr:col>8</xdr:col>
      <xdr:colOff>127000</xdr:colOff>
      <xdr:row>17</xdr:row>
      <xdr:rowOff>25400</xdr:rowOff>
    </xdr:from>
    <xdr:to>
      <xdr:col>16</xdr:col>
      <xdr:colOff>584200</xdr:colOff>
      <xdr:row>27</xdr:row>
      <xdr:rowOff>63500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A12692-9525-0777-C5E9-494BAE3D3F48}"/>
            </a:ext>
          </a:extLst>
        </xdr:cNvPr>
        <xdr:cNvSpPr txBox="1"/>
      </xdr:nvSpPr>
      <xdr:spPr>
        <a:xfrm>
          <a:off x="6451600" y="4406900"/>
          <a:ext cx="5943600" cy="274320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＜記入例＞</a:t>
          </a:r>
          <a:endParaRPr kumimoji="1" lang="en-US" altLang="ja-JP" sz="1800"/>
        </a:p>
        <a:p>
          <a:r>
            <a:rPr kumimoji="1" lang="ja-JP" altLang="en-US" sz="1400"/>
            <a:t>防犯カメラの設置の経費　</a:t>
          </a:r>
          <a:r>
            <a:rPr kumimoji="1" lang="en-US" altLang="ja-JP" sz="1400"/>
            <a:t>350,000</a:t>
          </a:r>
          <a:r>
            <a:rPr kumimoji="1" lang="ja-JP" altLang="en-US" sz="1400"/>
            <a:t>円</a:t>
          </a:r>
          <a:endParaRPr kumimoji="1" lang="en-US" altLang="ja-JP" sz="1400"/>
        </a:p>
        <a:p>
          <a:r>
            <a:rPr kumimoji="1" lang="ja-JP" altLang="en-US" sz="1400"/>
            <a:t>設置台数　２台</a:t>
          </a:r>
          <a:endParaRPr kumimoji="1" lang="en-US" altLang="ja-JP" sz="1400"/>
        </a:p>
        <a:p>
          <a:r>
            <a:rPr kumimoji="1" lang="ja-JP" altLang="en-US" sz="1400"/>
            <a:t>区の世帯数　</a:t>
          </a:r>
          <a:r>
            <a:rPr kumimoji="1" lang="en-US" altLang="ja-JP" sz="1400"/>
            <a:t>30</a:t>
          </a:r>
          <a:r>
            <a:rPr kumimoji="1" lang="ja-JP" altLang="en-US" sz="1400"/>
            <a:t>世帯</a:t>
          </a:r>
          <a:endParaRPr kumimoji="1" lang="en-US" altLang="ja-JP" sz="1400"/>
        </a:p>
        <a:p>
          <a:r>
            <a:rPr kumimoji="1" lang="ja-JP" altLang="en-US" sz="1400"/>
            <a:t>　　　　　　（</a:t>
          </a:r>
          <a:r>
            <a:rPr kumimoji="1" lang="en-US" altLang="ja-JP" sz="1400"/>
            <a:t>200</a:t>
          </a:r>
          <a:r>
            <a:rPr kumimoji="1" lang="ja-JP" altLang="en-US" sz="1400"/>
            <a:t>世帯以下の場合、小規模区加算あり）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防犯カメラを２台設置した場合の補助金額　</a:t>
          </a:r>
          <a:r>
            <a:rPr kumimoji="1" lang="en-US" altLang="ja-JP" sz="1400"/>
            <a:t>284,000</a:t>
          </a:r>
          <a:r>
            <a:rPr kumimoji="1" lang="ja-JP" altLang="en-US" sz="1400"/>
            <a:t>円</a:t>
          </a:r>
          <a:br>
            <a:rPr kumimoji="1" lang="en-US" altLang="ja-JP" sz="1400"/>
          </a:br>
          <a:r>
            <a:rPr kumimoji="1" lang="ja-JP" altLang="en-US" sz="1400"/>
            <a:t>　</a:t>
          </a:r>
          <a:r>
            <a:rPr kumimoji="1" lang="en-US" altLang="ja-JP" sz="1400"/>
            <a:t>(</a:t>
          </a:r>
          <a:r>
            <a:rPr kumimoji="1" lang="ja-JP" altLang="en-US" sz="1400"/>
            <a:t>補助基本額</a:t>
          </a:r>
          <a:r>
            <a:rPr kumimoji="1" lang="en-US" altLang="ja-JP" sz="1400"/>
            <a:t>100,000</a:t>
          </a:r>
          <a:r>
            <a:rPr kumimoji="1" lang="ja-JP" altLang="en-US" sz="1400"/>
            <a:t>円</a:t>
          </a:r>
          <a:r>
            <a:rPr kumimoji="1" lang="en-US" altLang="ja-JP" sz="1400"/>
            <a:t>+</a:t>
          </a:r>
          <a:r>
            <a:rPr kumimoji="1" lang="ja-JP" altLang="en-US" sz="1400"/>
            <a:t> 小規模区加算額</a:t>
          </a:r>
          <a:r>
            <a:rPr kumimoji="1" lang="en-US" altLang="ja-JP" sz="1400"/>
            <a:t>42,000</a:t>
          </a:r>
          <a:r>
            <a:rPr kumimoji="1" lang="ja-JP" altLang="en-US" sz="1400"/>
            <a:t>円</a:t>
          </a:r>
          <a:r>
            <a:rPr kumimoji="1" lang="en-US" altLang="ja-JP" sz="1400"/>
            <a:t>)×</a:t>
          </a:r>
          <a:r>
            <a:rPr kumimoji="1" lang="ja-JP" altLang="en-US" sz="1400"/>
            <a:t>２台分</a:t>
          </a:r>
          <a:endParaRPr kumimoji="1" lang="en-US" altLang="ja-JP" sz="1400"/>
        </a:p>
        <a:p>
          <a:endParaRPr kumimoji="1" lang="en-US" altLang="ja-JP" sz="14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294376</xdr:colOff>
      <xdr:row>3</xdr:row>
      <xdr:rowOff>154060</xdr:rowOff>
    </xdr:from>
    <xdr:to>
      <xdr:col>7</xdr:col>
      <xdr:colOff>699639</xdr:colOff>
      <xdr:row>4</xdr:row>
      <xdr:rowOff>160177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F7D1FDBA-8ECA-8E74-2029-0B265449D0A0}"/>
            </a:ext>
          </a:extLst>
        </xdr:cNvPr>
        <xdr:cNvSpPr/>
      </xdr:nvSpPr>
      <xdr:spPr>
        <a:xfrm rot="21060416">
          <a:off x="4599676" y="954160"/>
          <a:ext cx="1713363" cy="323617"/>
        </a:xfrm>
        <a:prstGeom prst="leftArrow">
          <a:avLst/>
        </a:prstGeom>
        <a:solidFill>
          <a:srgbClr val="FF0000"/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524562</xdr:colOff>
      <xdr:row>17</xdr:row>
      <xdr:rowOff>165675</xdr:rowOff>
    </xdr:from>
    <xdr:to>
      <xdr:col>8</xdr:col>
      <xdr:colOff>527239</xdr:colOff>
      <xdr:row>17</xdr:row>
      <xdr:rowOff>510321</xdr:rowOff>
    </xdr:to>
    <xdr:sp macro="" textlink="">
      <xdr:nvSpPr>
        <xdr:cNvPr id="7" name="矢印: 左 6">
          <a:extLst>
            <a:ext uri="{FF2B5EF4-FFF2-40B4-BE49-F238E27FC236}">
              <a16:creationId xmlns:a16="http://schemas.microsoft.com/office/drawing/2014/main" id="{56E3A9CE-5803-48F3-BD04-04439A3ADF7E}"/>
            </a:ext>
          </a:extLst>
        </xdr:cNvPr>
        <xdr:cNvSpPr/>
      </xdr:nvSpPr>
      <xdr:spPr>
        <a:xfrm rot="19650424">
          <a:off x="1946962" y="4547175"/>
          <a:ext cx="4904877" cy="344646"/>
        </a:xfrm>
        <a:prstGeom prst="leftArrow">
          <a:avLst/>
        </a:prstGeom>
        <a:solidFill>
          <a:srgbClr val="FF0000"/>
        </a:solidFill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D74E0-7B87-4AC9-9C85-78C4291C3F04}">
  <sheetPr>
    <tabColor rgb="FFFFFF00"/>
  </sheetPr>
  <dimension ref="A1:I25"/>
  <sheetViews>
    <sheetView tabSelected="1" zoomScale="75" zoomScaleNormal="75" workbookViewId="0">
      <selection activeCell="H25" sqref="H25"/>
    </sheetView>
  </sheetViews>
  <sheetFormatPr defaultRowHeight="17.25" x14ac:dyDescent="0.4"/>
  <cols>
    <col min="1" max="1" width="11.875" style="1" bestFit="1" customWidth="1"/>
    <col min="2" max="2" width="6.875" style="1" customWidth="1"/>
    <col min="3" max="3" width="13.25" style="1" bestFit="1" customWidth="1"/>
    <col min="4" max="4" width="4.125" style="1" bestFit="1" customWidth="1"/>
    <col min="5" max="5" width="20.25" style="1" bestFit="1" customWidth="1"/>
    <col min="6" max="6" width="4.25" style="1" bestFit="1" customWidth="1"/>
    <col min="7" max="7" width="12.875" style="1" customWidth="1"/>
    <col min="8" max="8" width="9.375" style="1" customWidth="1"/>
    <col min="9" max="16384" width="9" style="1"/>
  </cols>
  <sheetData>
    <row r="1" spans="1:9" ht="18.75" customHeight="1" thickBot="1" x14ac:dyDescent="0.45">
      <c r="A1" s="36" t="s">
        <v>23</v>
      </c>
      <c r="B1" s="36"/>
      <c r="C1" s="36"/>
      <c r="D1" s="36"/>
      <c r="E1" s="36"/>
      <c r="F1" s="36"/>
      <c r="G1" s="36"/>
      <c r="H1" s="36"/>
      <c r="I1" s="36"/>
    </row>
    <row r="2" spans="1:9" ht="18.75" customHeight="1" thickBot="1" x14ac:dyDescent="0.45">
      <c r="A2" s="7"/>
      <c r="B2" s="7"/>
      <c r="C2" s="7"/>
      <c r="D2" s="7"/>
      <c r="E2" s="7"/>
      <c r="H2" s="24" t="s">
        <v>26</v>
      </c>
    </row>
    <row r="3" spans="1:9" ht="24.95" customHeight="1" thickTop="1" thickBot="1" x14ac:dyDescent="0.45">
      <c r="A3" s="37" t="s">
        <v>10</v>
      </c>
      <c r="B3" s="38"/>
      <c r="C3" s="38"/>
      <c r="D3" s="38"/>
      <c r="E3" s="39"/>
    </row>
    <row r="4" spans="1:9" ht="24.95" customHeight="1" thickTop="1" thickBot="1" x14ac:dyDescent="0.45">
      <c r="A4" s="40" t="s">
        <v>13</v>
      </c>
      <c r="B4" s="41"/>
      <c r="C4" s="42"/>
      <c r="D4" s="43">
        <v>350000</v>
      </c>
      <c r="E4" s="43"/>
      <c r="F4" s="7"/>
    </row>
    <row r="5" spans="1:9" ht="24.95" customHeight="1" thickTop="1" thickBot="1" x14ac:dyDescent="0.45">
      <c r="A5" s="26" t="s">
        <v>15</v>
      </c>
      <c r="B5" s="27"/>
      <c r="C5" s="28"/>
      <c r="D5" s="29">
        <v>2</v>
      </c>
      <c r="E5" s="29"/>
      <c r="F5" s="7"/>
    </row>
    <row r="6" spans="1:9" ht="24.95" customHeight="1" thickTop="1" thickBot="1" x14ac:dyDescent="0.45">
      <c r="A6" s="26" t="s">
        <v>28</v>
      </c>
      <c r="B6" s="27"/>
      <c r="C6" s="28"/>
      <c r="D6" s="29">
        <v>30</v>
      </c>
      <c r="E6" s="29"/>
      <c r="F6" s="7"/>
      <c r="G6" s="25" t="s">
        <v>25</v>
      </c>
      <c r="H6" s="22" t="s">
        <v>24</v>
      </c>
    </row>
    <row r="7" spans="1:9" ht="18.75" customHeight="1" thickTop="1" x14ac:dyDescent="0.4">
      <c r="A7" s="7"/>
      <c r="B7" s="7"/>
      <c r="C7" s="7"/>
      <c r="D7" s="13" t="s">
        <v>27</v>
      </c>
      <c r="E7" s="7"/>
    </row>
    <row r="8" spans="1:9" x14ac:dyDescent="0.4">
      <c r="A8" s="12" t="s">
        <v>19</v>
      </c>
      <c r="B8" s="12"/>
    </row>
    <row r="9" spans="1:9" x14ac:dyDescent="0.4">
      <c r="A9" s="2" t="s">
        <v>0</v>
      </c>
      <c r="E9" s="2" t="s">
        <v>17</v>
      </c>
    </row>
    <row r="10" spans="1:9" x14ac:dyDescent="0.4">
      <c r="A10" s="14">
        <f>D4/D5</f>
        <v>175000</v>
      </c>
      <c r="B10" s="7" t="s">
        <v>1</v>
      </c>
      <c r="C10" s="5" t="s">
        <v>2</v>
      </c>
      <c r="D10" s="7" t="s">
        <v>3</v>
      </c>
      <c r="E10" s="23">
        <f>MIN(ROUNDDOWN(A10*2/3,-3),100000)</f>
        <v>100000</v>
      </c>
      <c r="F10" s="11" t="s">
        <v>21</v>
      </c>
    </row>
    <row r="11" spans="1:9" x14ac:dyDescent="0.4">
      <c r="A11" s="15"/>
      <c r="B11" s="7"/>
      <c r="C11" s="5"/>
      <c r="D11" s="7"/>
      <c r="E11" s="16" t="s">
        <v>5</v>
      </c>
    </row>
    <row r="12" spans="1:9" x14ac:dyDescent="0.4">
      <c r="A12" s="15"/>
      <c r="B12" s="7"/>
      <c r="C12" s="5"/>
      <c r="D12" s="7"/>
      <c r="E12" s="16"/>
    </row>
    <row r="13" spans="1:9" x14ac:dyDescent="0.4">
      <c r="A13" s="12" t="s">
        <v>20</v>
      </c>
      <c r="B13" s="12"/>
    </row>
    <row r="14" spans="1:9" ht="34.5" x14ac:dyDescent="0.4">
      <c r="A14" s="2" t="s">
        <v>0</v>
      </c>
      <c r="C14" s="6" t="s">
        <v>4</v>
      </c>
      <c r="E14" s="9" t="s">
        <v>18</v>
      </c>
    </row>
    <row r="15" spans="1:9" x14ac:dyDescent="0.4">
      <c r="A15" s="17">
        <f>A10</f>
        <v>175000</v>
      </c>
      <c r="B15" s="7" t="s">
        <v>7</v>
      </c>
      <c r="C15" s="4">
        <f>E10</f>
        <v>100000</v>
      </c>
      <c r="D15" s="7" t="s">
        <v>3</v>
      </c>
      <c r="E15" s="4">
        <f>MIN(A15-C15,50000)</f>
        <v>50000</v>
      </c>
    </row>
    <row r="16" spans="1:9" x14ac:dyDescent="0.4">
      <c r="E16" s="16" t="s">
        <v>6</v>
      </c>
    </row>
    <row r="18" spans="1:7" ht="51.75" x14ac:dyDescent="0.4">
      <c r="A18" s="9" t="s">
        <v>9</v>
      </c>
      <c r="C18" s="6" t="s">
        <v>8</v>
      </c>
      <c r="E18" s="8" t="s">
        <v>14</v>
      </c>
      <c r="G18" s="19" t="s">
        <v>11</v>
      </c>
    </row>
    <row r="19" spans="1:7" x14ac:dyDescent="0.4">
      <c r="A19" s="4">
        <f>E15</f>
        <v>50000</v>
      </c>
      <c r="B19" s="7" t="s">
        <v>7</v>
      </c>
      <c r="C19" s="3">
        <v>250</v>
      </c>
      <c r="D19" s="1" t="s">
        <v>1</v>
      </c>
      <c r="E19" s="3">
        <f>D6</f>
        <v>30</v>
      </c>
      <c r="F19" s="1" t="s">
        <v>3</v>
      </c>
      <c r="G19" s="23">
        <f>MAX(ROUNDDOWN(A19-(C19*E19),-3),0)</f>
        <v>42000</v>
      </c>
    </row>
    <row r="20" spans="1:7" x14ac:dyDescent="0.4">
      <c r="A20" s="10"/>
      <c r="B20" s="7"/>
      <c r="G20" s="11" t="s">
        <v>21</v>
      </c>
    </row>
    <row r="21" spans="1:7" x14ac:dyDescent="0.4">
      <c r="G21" s="18" t="s">
        <v>22</v>
      </c>
    </row>
    <row r="22" spans="1:7" ht="18" thickBot="1" x14ac:dyDescent="0.45"/>
    <row r="23" spans="1:7" ht="20.25" customHeight="1" thickTop="1" thickBot="1" x14ac:dyDescent="0.45">
      <c r="A23" s="30" t="s">
        <v>16</v>
      </c>
      <c r="B23" s="31"/>
      <c r="C23" s="31"/>
      <c r="D23" s="32"/>
    </row>
    <row r="24" spans="1:7" ht="20.25" customHeight="1" thickTop="1" thickBot="1" x14ac:dyDescent="0.45">
      <c r="A24" s="33">
        <f>(E10+G19)*D5</f>
        <v>284000</v>
      </c>
      <c r="B24" s="34"/>
      <c r="C24" s="34"/>
      <c r="D24" s="35"/>
      <c r="E24" s="20" t="s">
        <v>12</v>
      </c>
    </row>
    <row r="25" spans="1:7" ht="18" thickTop="1" x14ac:dyDescent="0.4"/>
  </sheetData>
  <sheetProtection algorithmName="SHA-512" hashValue="9SDbrHMoJQOWgRY2wHGRCJI5xPGWHMbBZ6nyT4z8HdusEYsGQ62RMnuFekf7Q/6ijNr/a3pkqXkRpFMd9+vswg==" saltValue="GflEuEwkZgeIfS6X30XF6w==" spinCount="100000" sheet="1" objects="1" scenarios="1"/>
  <mergeCells count="10">
    <mergeCell ref="A6:C6"/>
    <mergeCell ref="D6:E6"/>
    <mergeCell ref="A23:D23"/>
    <mergeCell ref="A24:D24"/>
    <mergeCell ref="A1:I1"/>
    <mergeCell ref="A3:E3"/>
    <mergeCell ref="A4:C4"/>
    <mergeCell ref="D4:E4"/>
    <mergeCell ref="A5:C5"/>
    <mergeCell ref="D5:E5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3B419-B631-4336-944B-3E16287B1370}">
  <dimension ref="A1:I25"/>
  <sheetViews>
    <sheetView zoomScale="75" zoomScaleNormal="75" workbookViewId="0">
      <selection activeCell="J3" sqref="J3"/>
    </sheetView>
  </sheetViews>
  <sheetFormatPr defaultRowHeight="17.25" x14ac:dyDescent="0.4"/>
  <cols>
    <col min="1" max="1" width="11.875" style="1" bestFit="1" customWidth="1"/>
    <col min="2" max="2" width="6.875" style="1" customWidth="1"/>
    <col min="3" max="3" width="13.25" style="1" bestFit="1" customWidth="1"/>
    <col min="4" max="4" width="4.125" style="1" bestFit="1" customWidth="1"/>
    <col min="5" max="5" width="20.25" style="1" bestFit="1" customWidth="1"/>
    <col min="6" max="6" width="4.25" style="1" bestFit="1" customWidth="1"/>
    <col min="7" max="7" width="12.875" style="1" customWidth="1"/>
    <col min="8" max="8" width="6.75" style="1" customWidth="1"/>
    <col min="9" max="16384" width="9" style="1"/>
  </cols>
  <sheetData>
    <row r="1" spans="1:9" ht="18.75" customHeight="1" x14ac:dyDescent="0.4">
      <c r="A1" s="36" t="s">
        <v>23</v>
      </c>
      <c r="B1" s="36"/>
      <c r="C1" s="36"/>
      <c r="D1" s="36"/>
      <c r="E1" s="36"/>
      <c r="F1" s="36"/>
      <c r="G1" s="36"/>
      <c r="H1" s="36"/>
      <c r="I1" s="36"/>
    </row>
    <row r="2" spans="1:9" ht="18.75" customHeight="1" thickBot="1" x14ac:dyDescent="0.45">
      <c r="A2" s="7"/>
      <c r="B2" s="7"/>
      <c r="C2" s="7"/>
      <c r="D2" s="7"/>
      <c r="E2" s="7"/>
    </row>
    <row r="3" spans="1:9" ht="24.95" customHeight="1" thickTop="1" thickBot="1" x14ac:dyDescent="0.45">
      <c r="A3" s="37" t="s">
        <v>10</v>
      </c>
      <c r="B3" s="38"/>
      <c r="C3" s="38"/>
      <c r="D3" s="38"/>
      <c r="E3" s="39"/>
    </row>
    <row r="4" spans="1:9" ht="24.95" customHeight="1" thickTop="1" thickBot="1" x14ac:dyDescent="0.45">
      <c r="A4" s="40" t="s">
        <v>13</v>
      </c>
      <c r="B4" s="41"/>
      <c r="C4" s="42"/>
      <c r="D4" s="44"/>
      <c r="E4" s="44"/>
      <c r="F4" s="7"/>
    </row>
    <row r="5" spans="1:9" ht="24.95" customHeight="1" thickTop="1" thickBot="1" x14ac:dyDescent="0.45">
      <c r="A5" s="26" t="s">
        <v>15</v>
      </c>
      <c r="B5" s="27"/>
      <c r="C5" s="28"/>
      <c r="D5" s="45"/>
      <c r="E5" s="45"/>
      <c r="F5" s="7"/>
    </row>
    <row r="6" spans="1:9" ht="24.95" customHeight="1" thickTop="1" thickBot="1" x14ac:dyDescent="0.45">
      <c r="A6" s="26" t="s">
        <v>28</v>
      </c>
      <c r="B6" s="27"/>
      <c r="C6" s="28"/>
      <c r="D6" s="45"/>
      <c r="E6" s="45"/>
      <c r="F6" s="7"/>
      <c r="G6" s="21"/>
      <c r="H6" s="22" t="s">
        <v>24</v>
      </c>
    </row>
    <row r="7" spans="1:9" ht="18.75" customHeight="1" thickTop="1" x14ac:dyDescent="0.4">
      <c r="A7" s="7"/>
      <c r="B7" s="7"/>
      <c r="C7" s="7"/>
      <c r="D7" s="13" t="s">
        <v>27</v>
      </c>
      <c r="E7" s="7"/>
    </row>
    <row r="8" spans="1:9" x14ac:dyDescent="0.4">
      <c r="A8" s="12" t="s">
        <v>19</v>
      </c>
      <c r="B8" s="12"/>
    </row>
    <row r="9" spans="1:9" x14ac:dyDescent="0.4">
      <c r="A9" s="2" t="s">
        <v>0</v>
      </c>
      <c r="E9" s="2" t="s">
        <v>17</v>
      </c>
    </row>
    <row r="10" spans="1:9" x14ac:dyDescent="0.4">
      <c r="A10" s="14" t="e">
        <f>D4/D5</f>
        <v>#DIV/0!</v>
      </c>
      <c r="B10" s="7" t="s">
        <v>1</v>
      </c>
      <c r="C10" s="5" t="s">
        <v>2</v>
      </c>
      <c r="D10" s="7" t="s">
        <v>3</v>
      </c>
      <c r="E10" s="23" t="e">
        <f>MIN(ROUNDDOWN(A10*2/3,-3),100000)</f>
        <v>#DIV/0!</v>
      </c>
      <c r="F10" s="11" t="s">
        <v>21</v>
      </c>
    </row>
    <row r="11" spans="1:9" x14ac:dyDescent="0.4">
      <c r="A11" s="15"/>
      <c r="B11" s="7"/>
      <c r="C11" s="5"/>
      <c r="D11" s="7"/>
      <c r="E11" s="16" t="s">
        <v>5</v>
      </c>
    </row>
    <row r="12" spans="1:9" x14ac:dyDescent="0.4">
      <c r="A12" s="15"/>
      <c r="B12" s="7"/>
      <c r="C12" s="5"/>
      <c r="D12" s="7"/>
      <c r="E12" s="16"/>
    </row>
    <row r="13" spans="1:9" x14ac:dyDescent="0.4">
      <c r="A13" s="12" t="s">
        <v>20</v>
      </c>
      <c r="B13" s="12"/>
    </row>
    <row r="14" spans="1:9" ht="34.5" x14ac:dyDescent="0.4">
      <c r="A14" s="2" t="s">
        <v>0</v>
      </c>
      <c r="C14" s="6" t="s">
        <v>4</v>
      </c>
      <c r="E14" s="9" t="s">
        <v>18</v>
      </c>
    </row>
    <row r="15" spans="1:9" x14ac:dyDescent="0.4">
      <c r="A15" s="17" t="e">
        <f>A10</f>
        <v>#DIV/0!</v>
      </c>
      <c r="B15" s="7" t="s">
        <v>7</v>
      </c>
      <c r="C15" s="4" t="e">
        <f>E10</f>
        <v>#DIV/0!</v>
      </c>
      <c r="D15" s="7" t="s">
        <v>3</v>
      </c>
      <c r="E15" s="4" t="e">
        <f>MIN(A15-C15,50000)</f>
        <v>#DIV/0!</v>
      </c>
    </row>
    <row r="16" spans="1:9" x14ac:dyDescent="0.4">
      <c r="E16" s="16" t="s">
        <v>6</v>
      </c>
    </row>
    <row r="18" spans="1:7" ht="51.75" x14ac:dyDescent="0.4">
      <c r="A18" s="9" t="s">
        <v>9</v>
      </c>
      <c r="C18" s="6" t="s">
        <v>8</v>
      </c>
      <c r="E18" s="8" t="s">
        <v>14</v>
      </c>
      <c r="G18" s="19" t="s">
        <v>11</v>
      </c>
    </row>
    <row r="19" spans="1:7" x14ac:dyDescent="0.4">
      <c r="A19" s="4" t="e">
        <f>E15</f>
        <v>#DIV/0!</v>
      </c>
      <c r="B19" s="7" t="s">
        <v>7</v>
      </c>
      <c r="C19" s="3">
        <v>250</v>
      </c>
      <c r="D19" s="1" t="s">
        <v>1</v>
      </c>
      <c r="E19" s="3">
        <f>D6</f>
        <v>0</v>
      </c>
      <c r="F19" s="1" t="s">
        <v>3</v>
      </c>
      <c r="G19" s="23" t="e">
        <f>MAX(ROUNDDOWN(A19-(C19*E19),-3),0)</f>
        <v>#DIV/0!</v>
      </c>
    </row>
    <row r="20" spans="1:7" x14ac:dyDescent="0.4">
      <c r="A20" s="10"/>
      <c r="B20" s="7"/>
      <c r="G20" s="11" t="s">
        <v>21</v>
      </c>
    </row>
    <row r="21" spans="1:7" x14ac:dyDescent="0.4">
      <c r="G21" s="18" t="s">
        <v>22</v>
      </c>
    </row>
    <row r="22" spans="1:7" ht="18" thickBot="1" x14ac:dyDescent="0.45"/>
    <row r="23" spans="1:7" ht="20.25" customHeight="1" thickTop="1" thickBot="1" x14ac:dyDescent="0.45">
      <c r="A23" s="30" t="s">
        <v>16</v>
      </c>
      <c r="B23" s="31"/>
      <c r="C23" s="31"/>
      <c r="D23" s="32"/>
    </row>
    <row r="24" spans="1:7" ht="20.25" customHeight="1" thickTop="1" thickBot="1" x14ac:dyDescent="0.45">
      <c r="A24" s="33" t="e">
        <f>(E10+G19)*D5</f>
        <v>#DIV/0!</v>
      </c>
      <c r="B24" s="34"/>
      <c r="C24" s="34"/>
      <c r="D24" s="35"/>
      <c r="E24" s="20" t="s">
        <v>12</v>
      </c>
    </row>
    <row r="25" spans="1:7" ht="18" thickTop="1" x14ac:dyDescent="0.4"/>
  </sheetData>
  <sheetProtection algorithmName="SHA-512" hashValue="ZlDM0PHfL0AToWfcNGcNQujG2on8rkNk9njGZ0qZjZycJc2fJuzk1P7F6+RScsZwtIRon3+9KspwNhEdWwZHGA==" saltValue="h2oB3Msk+npMnIlmeGPpcQ==" spinCount="100000" sheet="1" objects="1" scenarios="1"/>
  <mergeCells count="10">
    <mergeCell ref="A1:I1"/>
    <mergeCell ref="A3:E3"/>
    <mergeCell ref="A23:D23"/>
    <mergeCell ref="A24:D24"/>
    <mergeCell ref="D4:E4"/>
    <mergeCell ref="D5:E5"/>
    <mergeCell ref="D6:E6"/>
    <mergeCell ref="A4:C4"/>
    <mergeCell ref="A5:C5"/>
    <mergeCell ref="A6:C6"/>
  </mergeCells>
  <phoneticPr fontId="1"/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はじめにお読みください（記入例）</vt:lpstr>
      <vt:lpstr>計算シート(原本)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敦賀市</cp:lastModifiedBy>
  <cp:lastPrinted>2026-06-18T04:34:45Z</cp:lastPrinted>
  <dcterms:created xsi:type="dcterms:W3CDTF">2026-06-01T07:34:00Z</dcterms:created>
  <dcterms:modified xsi:type="dcterms:W3CDTF">2026-07-02T06:58:10Z</dcterms:modified>
</cp:coreProperties>
</file>